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GMOJ IAU\Desktop\"/>
    </mc:Choice>
  </mc:AlternateContent>
  <xr:revisionPtr revIDLastSave="0" documentId="13_ncr:1_{8171A3AC-5912-4A0C-A706-E923067DB4E3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orders" sheetId="17" r:id="rId1"/>
    <sheet name="customers" sheetId="13" r:id="rId2"/>
    <sheet name="products" sheetId="2" r:id="rId3"/>
    <sheet name="ORDERS CLEAN" sheetId="19" r:id="rId4"/>
    <sheet name="CUSTOMERS CLEAN" sheetId="20" r:id="rId5"/>
    <sheet name="PRODUCTS CLEAN" sheetId="21" r:id="rId6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1" i="19" l="1"/>
  <c r="M1001" i="19" s="1"/>
  <c r="L1000" i="19"/>
  <c r="M1000" i="19" s="1"/>
  <c r="L999" i="19"/>
  <c r="M999" i="19" s="1"/>
  <c r="L998" i="19"/>
  <c r="M998" i="19" s="1"/>
  <c r="L997" i="19"/>
  <c r="M997" i="19" s="1"/>
  <c r="L996" i="19"/>
  <c r="M996" i="19" s="1"/>
  <c r="L995" i="19"/>
  <c r="M995" i="19" s="1"/>
  <c r="L994" i="19"/>
  <c r="M994" i="19" s="1"/>
  <c r="L993" i="19"/>
  <c r="M993" i="19" s="1"/>
  <c r="L992" i="19"/>
  <c r="M992" i="19" s="1"/>
  <c r="L991" i="19"/>
  <c r="M991" i="19" s="1"/>
  <c r="L990" i="19"/>
  <c r="M990" i="19" s="1"/>
  <c r="L989" i="19"/>
  <c r="M989" i="19" s="1"/>
  <c r="L988" i="19"/>
  <c r="M988" i="19" s="1"/>
  <c r="L987" i="19"/>
  <c r="M987" i="19" s="1"/>
  <c r="L986" i="19"/>
  <c r="M986" i="19" s="1"/>
  <c r="L985" i="19"/>
  <c r="M985" i="19" s="1"/>
  <c r="L984" i="19"/>
  <c r="M984" i="19" s="1"/>
  <c r="L983" i="19"/>
  <c r="M983" i="19" s="1"/>
  <c r="L982" i="19"/>
  <c r="M982" i="19" s="1"/>
  <c r="L981" i="19"/>
  <c r="M981" i="19" s="1"/>
  <c r="L980" i="19"/>
  <c r="M980" i="19" s="1"/>
  <c r="L979" i="19"/>
  <c r="M979" i="19" s="1"/>
  <c r="L978" i="19"/>
  <c r="M978" i="19" s="1"/>
  <c r="L977" i="19"/>
  <c r="M977" i="19" s="1"/>
  <c r="L976" i="19"/>
  <c r="M976" i="19" s="1"/>
  <c r="L975" i="19"/>
  <c r="M975" i="19" s="1"/>
  <c r="L974" i="19"/>
  <c r="M974" i="19" s="1"/>
  <c r="L973" i="19"/>
  <c r="M973" i="19" s="1"/>
  <c r="L972" i="19"/>
  <c r="M972" i="19" s="1"/>
  <c r="L971" i="19"/>
  <c r="M971" i="19" s="1"/>
  <c r="L970" i="19"/>
  <c r="M970" i="19" s="1"/>
  <c r="L969" i="19"/>
  <c r="M969" i="19" s="1"/>
  <c r="L968" i="19"/>
  <c r="M968" i="19" s="1"/>
  <c r="L967" i="19"/>
  <c r="M967" i="19" s="1"/>
  <c r="L966" i="19"/>
  <c r="M966" i="19" s="1"/>
  <c r="L965" i="19"/>
  <c r="M965" i="19" s="1"/>
  <c r="L964" i="19"/>
  <c r="M964" i="19" s="1"/>
  <c r="L963" i="19"/>
  <c r="M963" i="19" s="1"/>
  <c r="L962" i="19"/>
  <c r="M962" i="19" s="1"/>
  <c r="L961" i="19"/>
  <c r="M961" i="19" s="1"/>
  <c r="L960" i="19"/>
  <c r="M960" i="19" s="1"/>
  <c r="L959" i="19"/>
  <c r="M959" i="19" s="1"/>
  <c r="L958" i="19"/>
  <c r="M958" i="19" s="1"/>
  <c r="L957" i="19"/>
  <c r="M957" i="19" s="1"/>
  <c r="L956" i="19"/>
  <c r="M956" i="19" s="1"/>
  <c r="L955" i="19"/>
  <c r="M955" i="19" s="1"/>
  <c r="L954" i="19"/>
  <c r="M954" i="19" s="1"/>
  <c r="L953" i="19"/>
  <c r="M953" i="19" s="1"/>
  <c r="L952" i="19"/>
  <c r="M952" i="19" s="1"/>
  <c r="L951" i="19"/>
  <c r="M951" i="19" s="1"/>
  <c r="L950" i="19"/>
  <c r="M950" i="19" s="1"/>
  <c r="L949" i="19"/>
  <c r="M949" i="19" s="1"/>
  <c r="L948" i="19"/>
  <c r="M948" i="19" s="1"/>
  <c r="L947" i="19"/>
  <c r="M947" i="19" s="1"/>
  <c r="L946" i="19"/>
  <c r="M946" i="19" s="1"/>
  <c r="L945" i="19"/>
  <c r="M945" i="19" s="1"/>
  <c r="L944" i="19"/>
  <c r="M944" i="19" s="1"/>
  <c r="L943" i="19"/>
  <c r="M943" i="19" s="1"/>
  <c r="L942" i="19"/>
  <c r="M942" i="19" s="1"/>
  <c r="L941" i="19"/>
  <c r="M941" i="19" s="1"/>
  <c r="L940" i="19"/>
  <c r="M940" i="19" s="1"/>
  <c r="L939" i="19"/>
  <c r="M939" i="19" s="1"/>
  <c r="L938" i="19"/>
  <c r="M938" i="19" s="1"/>
  <c r="L937" i="19"/>
  <c r="M937" i="19" s="1"/>
  <c r="L936" i="19"/>
  <c r="M936" i="19" s="1"/>
  <c r="L935" i="19"/>
  <c r="M935" i="19" s="1"/>
  <c r="L934" i="19"/>
  <c r="M934" i="19" s="1"/>
  <c r="L933" i="19"/>
  <c r="M933" i="19" s="1"/>
  <c r="L932" i="19"/>
  <c r="M932" i="19" s="1"/>
  <c r="L931" i="19"/>
  <c r="M931" i="19" s="1"/>
  <c r="L930" i="19"/>
  <c r="M930" i="19" s="1"/>
  <c r="L929" i="19"/>
  <c r="M929" i="19" s="1"/>
  <c r="L928" i="19"/>
  <c r="M928" i="19" s="1"/>
  <c r="L927" i="19"/>
  <c r="M927" i="19" s="1"/>
  <c r="L926" i="19"/>
  <c r="M926" i="19" s="1"/>
  <c r="L925" i="19"/>
  <c r="M925" i="19" s="1"/>
  <c r="L924" i="19"/>
  <c r="M924" i="19" s="1"/>
  <c r="L923" i="19"/>
  <c r="M923" i="19" s="1"/>
  <c r="L922" i="19"/>
  <c r="M922" i="19" s="1"/>
  <c r="L921" i="19"/>
  <c r="M921" i="19" s="1"/>
  <c r="L920" i="19"/>
  <c r="M920" i="19" s="1"/>
  <c r="L919" i="19"/>
  <c r="M919" i="19" s="1"/>
  <c r="L918" i="19"/>
  <c r="M918" i="19" s="1"/>
  <c r="L917" i="19"/>
  <c r="M917" i="19" s="1"/>
  <c r="L916" i="19"/>
  <c r="M916" i="19" s="1"/>
  <c r="L915" i="19"/>
  <c r="M915" i="19" s="1"/>
  <c r="L914" i="19"/>
  <c r="M914" i="19" s="1"/>
  <c r="L913" i="19"/>
  <c r="M913" i="19" s="1"/>
  <c r="L912" i="19"/>
  <c r="M912" i="19" s="1"/>
  <c r="L911" i="19"/>
  <c r="M911" i="19" s="1"/>
  <c r="L910" i="19"/>
  <c r="M910" i="19" s="1"/>
  <c r="L909" i="19"/>
  <c r="M909" i="19" s="1"/>
  <c r="L908" i="19"/>
  <c r="M908" i="19" s="1"/>
  <c r="L907" i="19"/>
  <c r="M907" i="19" s="1"/>
  <c r="L906" i="19"/>
  <c r="M906" i="19" s="1"/>
  <c r="L905" i="19"/>
  <c r="M905" i="19" s="1"/>
  <c r="L904" i="19"/>
  <c r="M904" i="19" s="1"/>
  <c r="L903" i="19"/>
  <c r="M903" i="19" s="1"/>
  <c r="L902" i="19"/>
  <c r="M902" i="19" s="1"/>
  <c r="L901" i="19"/>
  <c r="M901" i="19" s="1"/>
  <c r="L900" i="19"/>
  <c r="M900" i="19" s="1"/>
  <c r="L899" i="19"/>
  <c r="M899" i="19" s="1"/>
  <c r="L898" i="19"/>
  <c r="M898" i="19" s="1"/>
  <c r="L897" i="19"/>
  <c r="M897" i="19" s="1"/>
  <c r="L896" i="19"/>
  <c r="M896" i="19" s="1"/>
  <c r="L895" i="19"/>
  <c r="M895" i="19" s="1"/>
  <c r="L894" i="19"/>
  <c r="M894" i="19" s="1"/>
  <c r="L893" i="19"/>
  <c r="M893" i="19" s="1"/>
  <c r="L892" i="19"/>
  <c r="M892" i="19" s="1"/>
  <c r="L891" i="19"/>
  <c r="M891" i="19" s="1"/>
  <c r="L890" i="19"/>
  <c r="M890" i="19" s="1"/>
  <c r="L889" i="19"/>
  <c r="M889" i="19" s="1"/>
  <c r="L888" i="19"/>
  <c r="M888" i="19" s="1"/>
  <c r="L887" i="19"/>
  <c r="M887" i="19" s="1"/>
  <c r="L886" i="19"/>
  <c r="M886" i="19" s="1"/>
  <c r="L885" i="19"/>
  <c r="M885" i="19" s="1"/>
  <c r="L884" i="19"/>
  <c r="M884" i="19" s="1"/>
  <c r="L883" i="19"/>
  <c r="M883" i="19" s="1"/>
  <c r="L882" i="19"/>
  <c r="M882" i="19" s="1"/>
  <c r="L881" i="19"/>
  <c r="M881" i="19" s="1"/>
  <c r="L880" i="19"/>
  <c r="M880" i="19" s="1"/>
  <c r="L879" i="19"/>
  <c r="M879" i="19" s="1"/>
  <c r="L878" i="19"/>
  <c r="M878" i="19" s="1"/>
  <c r="L877" i="19"/>
  <c r="M877" i="19" s="1"/>
  <c r="L876" i="19"/>
  <c r="M876" i="19" s="1"/>
  <c r="L875" i="19"/>
  <c r="M875" i="19" s="1"/>
  <c r="L874" i="19"/>
  <c r="M874" i="19" s="1"/>
  <c r="L873" i="19"/>
  <c r="M873" i="19" s="1"/>
  <c r="L872" i="19"/>
  <c r="M872" i="19" s="1"/>
  <c r="L871" i="19"/>
  <c r="M871" i="19" s="1"/>
  <c r="L870" i="19"/>
  <c r="M870" i="19" s="1"/>
  <c r="L869" i="19"/>
  <c r="M869" i="19" s="1"/>
  <c r="L868" i="19"/>
  <c r="M868" i="19" s="1"/>
  <c r="L867" i="19"/>
  <c r="M867" i="19" s="1"/>
  <c r="L866" i="19"/>
  <c r="M866" i="19" s="1"/>
  <c r="L865" i="19"/>
  <c r="M865" i="19" s="1"/>
  <c r="L864" i="19"/>
  <c r="M864" i="19" s="1"/>
  <c r="L863" i="19"/>
  <c r="M863" i="19" s="1"/>
  <c r="L862" i="19"/>
  <c r="M862" i="19" s="1"/>
  <c r="L861" i="19"/>
  <c r="M861" i="19" s="1"/>
  <c r="L860" i="19"/>
  <c r="M860" i="19" s="1"/>
  <c r="L859" i="19"/>
  <c r="M859" i="19" s="1"/>
  <c r="L858" i="19"/>
  <c r="M858" i="19" s="1"/>
  <c r="L857" i="19"/>
  <c r="M857" i="19" s="1"/>
  <c r="L856" i="19"/>
  <c r="M856" i="19" s="1"/>
  <c r="L855" i="19"/>
  <c r="M855" i="19" s="1"/>
  <c r="L854" i="19"/>
  <c r="M854" i="19" s="1"/>
  <c r="L853" i="19"/>
  <c r="M853" i="19" s="1"/>
  <c r="L852" i="19"/>
  <c r="M852" i="19" s="1"/>
  <c r="L851" i="19"/>
  <c r="M851" i="19" s="1"/>
  <c r="L850" i="19"/>
  <c r="M850" i="19" s="1"/>
  <c r="L849" i="19"/>
  <c r="M849" i="19" s="1"/>
  <c r="L848" i="19"/>
  <c r="M848" i="19" s="1"/>
  <c r="L847" i="19"/>
  <c r="M847" i="19" s="1"/>
  <c r="L846" i="19"/>
  <c r="M846" i="19" s="1"/>
  <c r="L845" i="19"/>
  <c r="M845" i="19" s="1"/>
  <c r="L844" i="19"/>
  <c r="M844" i="19" s="1"/>
  <c r="L843" i="19"/>
  <c r="M843" i="19" s="1"/>
  <c r="L842" i="19"/>
  <c r="M842" i="19" s="1"/>
  <c r="L841" i="19"/>
  <c r="M841" i="19" s="1"/>
  <c r="L840" i="19"/>
  <c r="M840" i="19" s="1"/>
  <c r="L839" i="19"/>
  <c r="M839" i="19" s="1"/>
  <c r="L838" i="19"/>
  <c r="M838" i="19" s="1"/>
  <c r="L837" i="19"/>
  <c r="M837" i="19" s="1"/>
  <c r="L836" i="19"/>
  <c r="M836" i="19" s="1"/>
  <c r="L835" i="19"/>
  <c r="M835" i="19" s="1"/>
  <c r="L834" i="19"/>
  <c r="M834" i="19" s="1"/>
  <c r="L833" i="19"/>
  <c r="M833" i="19" s="1"/>
  <c r="L832" i="19"/>
  <c r="M832" i="19" s="1"/>
  <c r="L831" i="19"/>
  <c r="M831" i="19" s="1"/>
  <c r="L830" i="19"/>
  <c r="M830" i="19" s="1"/>
  <c r="L829" i="19"/>
  <c r="M829" i="19" s="1"/>
  <c r="L828" i="19"/>
  <c r="M828" i="19" s="1"/>
  <c r="L827" i="19"/>
  <c r="M827" i="19" s="1"/>
  <c r="L826" i="19"/>
  <c r="M826" i="19" s="1"/>
  <c r="L825" i="19"/>
  <c r="M825" i="19" s="1"/>
  <c r="L824" i="19"/>
  <c r="M824" i="19" s="1"/>
  <c r="L823" i="19"/>
  <c r="M823" i="19" s="1"/>
  <c r="L822" i="19"/>
  <c r="M822" i="19" s="1"/>
  <c r="L821" i="19"/>
  <c r="M821" i="19" s="1"/>
  <c r="L820" i="19"/>
  <c r="M820" i="19" s="1"/>
  <c r="L819" i="19"/>
  <c r="M819" i="19" s="1"/>
  <c r="L818" i="19"/>
  <c r="M818" i="19" s="1"/>
  <c r="L817" i="19"/>
  <c r="M817" i="19" s="1"/>
  <c r="L816" i="19"/>
  <c r="M816" i="19" s="1"/>
  <c r="L815" i="19"/>
  <c r="M815" i="19" s="1"/>
  <c r="L814" i="19"/>
  <c r="M814" i="19" s="1"/>
  <c r="L813" i="19"/>
  <c r="M813" i="19" s="1"/>
  <c r="L812" i="19"/>
  <c r="M812" i="19" s="1"/>
  <c r="L811" i="19"/>
  <c r="M811" i="19" s="1"/>
  <c r="L810" i="19"/>
  <c r="M810" i="19" s="1"/>
  <c r="L809" i="19"/>
  <c r="M809" i="19" s="1"/>
  <c r="L808" i="19"/>
  <c r="M808" i="19" s="1"/>
  <c r="L807" i="19"/>
  <c r="M807" i="19" s="1"/>
  <c r="L806" i="19"/>
  <c r="M806" i="19" s="1"/>
  <c r="L805" i="19"/>
  <c r="M805" i="19" s="1"/>
  <c r="L804" i="19"/>
  <c r="M804" i="19" s="1"/>
  <c r="L803" i="19"/>
  <c r="M803" i="19" s="1"/>
  <c r="L802" i="19"/>
  <c r="M802" i="19" s="1"/>
  <c r="L801" i="19"/>
  <c r="M801" i="19" s="1"/>
  <c r="L800" i="19"/>
  <c r="M800" i="19" s="1"/>
  <c r="L799" i="19"/>
  <c r="M799" i="19" s="1"/>
  <c r="L798" i="19"/>
  <c r="M798" i="19" s="1"/>
  <c r="L797" i="19"/>
  <c r="M797" i="19" s="1"/>
  <c r="L796" i="19"/>
  <c r="M796" i="19" s="1"/>
  <c r="L795" i="19"/>
  <c r="M795" i="19" s="1"/>
  <c r="L794" i="19"/>
  <c r="M794" i="19" s="1"/>
  <c r="L793" i="19"/>
  <c r="M793" i="19" s="1"/>
  <c r="L792" i="19"/>
  <c r="M792" i="19" s="1"/>
  <c r="L791" i="19"/>
  <c r="M791" i="19" s="1"/>
  <c r="L790" i="19"/>
  <c r="M790" i="19" s="1"/>
  <c r="L789" i="19"/>
  <c r="M789" i="19" s="1"/>
  <c r="L788" i="19"/>
  <c r="M788" i="19" s="1"/>
  <c r="L787" i="19"/>
  <c r="M787" i="19" s="1"/>
  <c r="L786" i="19"/>
  <c r="M786" i="19" s="1"/>
  <c r="L785" i="19"/>
  <c r="M785" i="19" s="1"/>
  <c r="L784" i="19"/>
  <c r="M784" i="19" s="1"/>
  <c r="L783" i="19"/>
  <c r="M783" i="19" s="1"/>
  <c r="L782" i="19"/>
  <c r="M782" i="19" s="1"/>
  <c r="L781" i="19"/>
  <c r="M781" i="19" s="1"/>
  <c r="L780" i="19"/>
  <c r="M780" i="19" s="1"/>
  <c r="L779" i="19"/>
  <c r="M779" i="19" s="1"/>
  <c r="L778" i="19"/>
  <c r="M778" i="19" s="1"/>
  <c r="L777" i="19"/>
  <c r="M777" i="19" s="1"/>
  <c r="L776" i="19"/>
  <c r="M776" i="19" s="1"/>
  <c r="L775" i="19"/>
  <c r="M775" i="19" s="1"/>
  <c r="L774" i="19"/>
  <c r="M774" i="19" s="1"/>
  <c r="L773" i="19"/>
  <c r="M773" i="19" s="1"/>
  <c r="L772" i="19"/>
  <c r="M772" i="19" s="1"/>
  <c r="L771" i="19"/>
  <c r="M771" i="19" s="1"/>
  <c r="L770" i="19"/>
  <c r="M770" i="19" s="1"/>
  <c r="L769" i="19"/>
  <c r="M769" i="19" s="1"/>
  <c r="L768" i="19"/>
  <c r="M768" i="19" s="1"/>
  <c r="L767" i="19"/>
  <c r="M767" i="19" s="1"/>
  <c r="L766" i="19"/>
  <c r="M766" i="19" s="1"/>
  <c r="L765" i="19"/>
  <c r="M765" i="19" s="1"/>
  <c r="L764" i="19"/>
  <c r="M764" i="19" s="1"/>
  <c r="L763" i="19"/>
  <c r="M763" i="19" s="1"/>
  <c r="L762" i="19"/>
  <c r="M762" i="19" s="1"/>
  <c r="L761" i="19"/>
  <c r="M761" i="19" s="1"/>
  <c r="L760" i="19"/>
  <c r="M760" i="19" s="1"/>
  <c r="L759" i="19"/>
  <c r="M759" i="19" s="1"/>
  <c r="L758" i="19"/>
  <c r="M758" i="19" s="1"/>
  <c r="L757" i="19"/>
  <c r="M757" i="19" s="1"/>
  <c r="L756" i="19"/>
  <c r="M756" i="19" s="1"/>
  <c r="L755" i="19"/>
  <c r="M755" i="19" s="1"/>
  <c r="L754" i="19"/>
  <c r="M754" i="19" s="1"/>
  <c r="L753" i="19"/>
  <c r="M753" i="19" s="1"/>
  <c r="L752" i="19"/>
  <c r="M752" i="19" s="1"/>
  <c r="L751" i="19"/>
  <c r="M751" i="19" s="1"/>
  <c r="L750" i="19"/>
  <c r="M750" i="19" s="1"/>
  <c r="L749" i="19"/>
  <c r="M749" i="19" s="1"/>
  <c r="L748" i="19"/>
  <c r="M748" i="19" s="1"/>
  <c r="L747" i="19"/>
  <c r="M747" i="19" s="1"/>
  <c r="L746" i="19"/>
  <c r="M746" i="19" s="1"/>
  <c r="L745" i="19"/>
  <c r="M745" i="19" s="1"/>
  <c r="L744" i="19"/>
  <c r="M744" i="19" s="1"/>
  <c r="L743" i="19"/>
  <c r="M743" i="19" s="1"/>
  <c r="L742" i="19"/>
  <c r="M742" i="19" s="1"/>
  <c r="L741" i="19"/>
  <c r="M741" i="19" s="1"/>
  <c r="L740" i="19"/>
  <c r="M740" i="19" s="1"/>
  <c r="L739" i="19"/>
  <c r="M739" i="19" s="1"/>
  <c r="L738" i="19"/>
  <c r="M738" i="19" s="1"/>
  <c r="L737" i="19"/>
  <c r="M737" i="19" s="1"/>
  <c r="L736" i="19"/>
  <c r="M736" i="19" s="1"/>
  <c r="L735" i="19"/>
  <c r="M735" i="19" s="1"/>
  <c r="L734" i="19"/>
  <c r="M734" i="19" s="1"/>
  <c r="L733" i="19"/>
  <c r="M733" i="19" s="1"/>
  <c r="L732" i="19"/>
  <c r="M732" i="19" s="1"/>
  <c r="L731" i="19"/>
  <c r="M731" i="19" s="1"/>
  <c r="L730" i="19"/>
  <c r="M730" i="19" s="1"/>
  <c r="L729" i="19"/>
  <c r="M729" i="19" s="1"/>
  <c r="L728" i="19"/>
  <c r="M728" i="19" s="1"/>
  <c r="L727" i="19"/>
  <c r="M727" i="19" s="1"/>
  <c r="L726" i="19"/>
  <c r="M726" i="19" s="1"/>
  <c r="L725" i="19"/>
  <c r="M725" i="19" s="1"/>
  <c r="L724" i="19"/>
  <c r="M724" i="19" s="1"/>
  <c r="L723" i="19"/>
  <c r="M723" i="19" s="1"/>
  <c r="L722" i="19"/>
  <c r="M722" i="19" s="1"/>
  <c r="L721" i="19"/>
  <c r="M721" i="19" s="1"/>
  <c r="L720" i="19"/>
  <c r="M720" i="19" s="1"/>
  <c r="L719" i="19"/>
  <c r="M719" i="19" s="1"/>
  <c r="L718" i="19"/>
  <c r="M718" i="19" s="1"/>
  <c r="L717" i="19"/>
  <c r="M717" i="19" s="1"/>
  <c r="L716" i="19"/>
  <c r="M716" i="19" s="1"/>
  <c r="L715" i="19"/>
  <c r="M715" i="19" s="1"/>
  <c r="L714" i="19"/>
  <c r="M714" i="19" s="1"/>
  <c r="L713" i="19"/>
  <c r="M713" i="19" s="1"/>
  <c r="L712" i="19"/>
  <c r="M712" i="19" s="1"/>
  <c r="L711" i="19"/>
  <c r="M711" i="19" s="1"/>
  <c r="L710" i="19"/>
  <c r="M710" i="19" s="1"/>
  <c r="L709" i="19"/>
  <c r="M709" i="19" s="1"/>
  <c r="L708" i="19"/>
  <c r="M708" i="19" s="1"/>
  <c r="L707" i="19"/>
  <c r="M707" i="19" s="1"/>
  <c r="L706" i="19"/>
  <c r="M706" i="19" s="1"/>
  <c r="L705" i="19"/>
  <c r="M705" i="19" s="1"/>
  <c r="L704" i="19"/>
  <c r="M704" i="19" s="1"/>
  <c r="L703" i="19"/>
  <c r="M703" i="19" s="1"/>
  <c r="L702" i="19"/>
  <c r="M702" i="19" s="1"/>
  <c r="L701" i="19"/>
  <c r="M701" i="19" s="1"/>
  <c r="L700" i="19"/>
  <c r="M700" i="19" s="1"/>
  <c r="L699" i="19"/>
  <c r="M699" i="19" s="1"/>
  <c r="L698" i="19"/>
  <c r="M698" i="19" s="1"/>
  <c r="L697" i="19"/>
  <c r="M697" i="19" s="1"/>
  <c r="L696" i="19"/>
  <c r="M696" i="19" s="1"/>
  <c r="L695" i="19"/>
  <c r="M695" i="19" s="1"/>
  <c r="L694" i="19"/>
  <c r="M694" i="19" s="1"/>
  <c r="L693" i="19"/>
  <c r="M693" i="19" s="1"/>
  <c r="L692" i="19"/>
  <c r="M692" i="19" s="1"/>
  <c r="L691" i="19"/>
  <c r="M691" i="19" s="1"/>
  <c r="L690" i="19"/>
  <c r="M690" i="19" s="1"/>
  <c r="L689" i="19"/>
  <c r="M689" i="19" s="1"/>
  <c r="L688" i="19"/>
  <c r="M688" i="19" s="1"/>
  <c r="L687" i="19"/>
  <c r="M687" i="19" s="1"/>
  <c r="L686" i="19"/>
  <c r="M686" i="19" s="1"/>
  <c r="L685" i="19"/>
  <c r="M685" i="19" s="1"/>
  <c r="L684" i="19"/>
  <c r="M684" i="19" s="1"/>
  <c r="L683" i="19"/>
  <c r="M683" i="19" s="1"/>
  <c r="L682" i="19"/>
  <c r="M682" i="19" s="1"/>
  <c r="L681" i="19"/>
  <c r="M681" i="19" s="1"/>
  <c r="L680" i="19"/>
  <c r="M680" i="19" s="1"/>
  <c r="L679" i="19"/>
  <c r="M679" i="19" s="1"/>
  <c r="L678" i="19"/>
  <c r="M678" i="19" s="1"/>
  <c r="L677" i="19"/>
  <c r="M677" i="19" s="1"/>
  <c r="L676" i="19"/>
  <c r="M676" i="19" s="1"/>
  <c r="L675" i="19"/>
  <c r="M675" i="19" s="1"/>
  <c r="L674" i="19"/>
  <c r="M674" i="19" s="1"/>
  <c r="L673" i="19"/>
  <c r="M673" i="19" s="1"/>
  <c r="L672" i="19"/>
  <c r="M672" i="19" s="1"/>
  <c r="L671" i="19"/>
  <c r="M671" i="19" s="1"/>
  <c r="L670" i="19"/>
  <c r="M670" i="19" s="1"/>
  <c r="L669" i="19"/>
  <c r="M669" i="19" s="1"/>
  <c r="L668" i="19"/>
  <c r="M668" i="19" s="1"/>
  <c r="L667" i="19"/>
  <c r="M667" i="19" s="1"/>
  <c r="L666" i="19"/>
  <c r="M666" i="19" s="1"/>
  <c r="L665" i="19"/>
  <c r="M665" i="19" s="1"/>
  <c r="L664" i="19"/>
  <c r="M664" i="19" s="1"/>
  <c r="L663" i="19"/>
  <c r="M663" i="19" s="1"/>
  <c r="L662" i="19"/>
  <c r="M662" i="19" s="1"/>
  <c r="L661" i="19"/>
  <c r="M661" i="19" s="1"/>
  <c r="L660" i="19"/>
  <c r="M660" i="19" s="1"/>
  <c r="L659" i="19"/>
  <c r="M659" i="19" s="1"/>
  <c r="L658" i="19"/>
  <c r="M658" i="19" s="1"/>
  <c r="L657" i="19"/>
  <c r="M657" i="19" s="1"/>
  <c r="L656" i="19"/>
  <c r="M656" i="19" s="1"/>
  <c r="L655" i="19"/>
  <c r="M655" i="19" s="1"/>
  <c r="L654" i="19"/>
  <c r="M654" i="19" s="1"/>
  <c r="L653" i="19"/>
  <c r="M653" i="19" s="1"/>
  <c r="L652" i="19"/>
  <c r="M652" i="19" s="1"/>
  <c r="L651" i="19"/>
  <c r="M651" i="19" s="1"/>
  <c r="L650" i="19"/>
  <c r="M650" i="19" s="1"/>
  <c r="L649" i="19"/>
  <c r="M649" i="19" s="1"/>
  <c r="L648" i="19"/>
  <c r="M648" i="19" s="1"/>
  <c r="L647" i="19"/>
  <c r="M647" i="19" s="1"/>
  <c r="L646" i="19"/>
  <c r="M646" i="19" s="1"/>
  <c r="L645" i="19"/>
  <c r="M645" i="19" s="1"/>
  <c r="L644" i="19"/>
  <c r="M644" i="19" s="1"/>
  <c r="L643" i="19"/>
  <c r="M643" i="19" s="1"/>
  <c r="L642" i="19"/>
  <c r="M642" i="19" s="1"/>
  <c r="L641" i="19"/>
  <c r="M641" i="19" s="1"/>
  <c r="L640" i="19"/>
  <c r="M640" i="19" s="1"/>
  <c r="L639" i="19"/>
  <c r="M639" i="19" s="1"/>
  <c r="L638" i="19"/>
  <c r="M638" i="19" s="1"/>
  <c r="L637" i="19"/>
  <c r="M637" i="19" s="1"/>
  <c r="L636" i="19"/>
  <c r="M636" i="19" s="1"/>
  <c r="L635" i="19"/>
  <c r="M635" i="19" s="1"/>
  <c r="L634" i="19"/>
  <c r="M634" i="19" s="1"/>
  <c r="L633" i="19"/>
  <c r="M633" i="19" s="1"/>
  <c r="L632" i="19"/>
  <c r="M632" i="19" s="1"/>
  <c r="L631" i="19"/>
  <c r="M631" i="19" s="1"/>
  <c r="L630" i="19"/>
  <c r="M630" i="19" s="1"/>
  <c r="L629" i="19"/>
  <c r="M629" i="19" s="1"/>
  <c r="L628" i="19"/>
  <c r="M628" i="19" s="1"/>
  <c r="L627" i="19"/>
  <c r="M627" i="19" s="1"/>
  <c r="L626" i="19"/>
  <c r="M626" i="19" s="1"/>
  <c r="L625" i="19"/>
  <c r="M625" i="19" s="1"/>
  <c r="L624" i="19"/>
  <c r="M624" i="19" s="1"/>
  <c r="L623" i="19"/>
  <c r="M623" i="19" s="1"/>
  <c r="L622" i="19"/>
  <c r="M622" i="19" s="1"/>
  <c r="L621" i="19"/>
  <c r="M621" i="19" s="1"/>
  <c r="L620" i="19"/>
  <c r="M620" i="19" s="1"/>
  <c r="L619" i="19"/>
  <c r="M619" i="19" s="1"/>
  <c r="L618" i="19"/>
  <c r="M618" i="19" s="1"/>
  <c r="L617" i="19"/>
  <c r="M617" i="19" s="1"/>
  <c r="L616" i="19"/>
  <c r="M616" i="19" s="1"/>
  <c r="L615" i="19"/>
  <c r="M615" i="19" s="1"/>
  <c r="L614" i="19"/>
  <c r="M614" i="19" s="1"/>
  <c r="L613" i="19"/>
  <c r="M613" i="19" s="1"/>
  <c r="L612" i="19"/>
  <c r="M612" i="19" s="1"/>
  <c r="L611" i="19"/>
  <c r="M611" i="19" s="1"/>
  <c r="L610" i="19"/>
  <c r="M610" i="19" s="1"/>
  <c r="L609" i="19"/>
  <c r="M609" i="19" s="1"/>
  <c r="L608" i="19"/>
  <c r="M608" i="19" s="1"/>
  <c r="L607" i="19"/>
  <c r="M607" i="19" s="1"/>
  <c r="L606" i="19"/>
  <c r="M606" i="19" s="1"/>
  <c r="L605" i="19"/>
  <c r="M605" i="19" s="1"/>
  <c r="L604" i="19"/>
  <c r="M604" i="19" s="1"/>
  <c r="L603" i="19"/>
  <c r="M603" i="19" s="1"/>
  <c r="L602" i="19"/>
  <c r="M602" i="19" s="1"/>
  <c r="L601" i="19"/>
  <c r="M601" i="19" s="1"/>
  <c r="L600" i="19"/>
  <c r="M600" i="19" s="1"/>
  <c r="L599" i="19"/>
  <c r="M599" i="19" s="1"/>
  <c r="L598" i="19"/>
  <c r="M598" i="19" s="1"/>
  <c r="L597" i="19"/>
  <c r="M597" i="19" s="1"/>
  <c r="L596" i="19"/>
  <c r="M596" i="19" s="1"/>
  <c r="L595" i="19"/>
  <c r="M595" i="19" s="1"/>
  <c r="L594" i="19"/>
  <c r="M594" i="19" s="1"/>
  <c r="L593" i="19"/>
  <c r="M593" i="19" s="1"/>
  <c r="L592" i="19"/>
  <c r="M592" i="19" s="1"/>
  <c r="L591" i="19"/>
  <c r="M591" i="19" s="1"/>
  <c r="L590" i="19"/>
  <c r="M590" i="19" s="1"/>
  <c r="L589" i="19"/>
  <c r="M589" i="19" s="1"/>
  <c r="L588" i="19"/>
  <c r="M588" i="19" s="1"/>
  <c r="L587" i="19"/>
  <c r="M587" i="19" s="1"/>
  <c r="L586" i="19"/>
  <c r="M586" i="19" s="1"/>
  <c r="L585" i="19"/>
  <c r="M585" i="19" s="1"/>
  <c r="L584" i="19"/>
  <c r="M584" i="19" s="1"/>
  <c r="L583" i="19"/>
  <c r="M583" i="19" s="1"/>
  <c r="L582" i="19"/>
  <c r="M582" i="19" s="1"/>
  <c r="L581" i="19"/>
  <c r="M581" i="19" s="1"/>
  <c r="L580" i="19"/>
  <c r="M580" i="19" s="1"/>
  <c r="L579" i="19"/>
  <c r="M579" i="19" s="1"/>
  <c r="L578" i="19"/>
  <c r="M578" i="19" s="1"/>
  <c r="L577" i="19"/>
  <c r="M577" i="19" s="1"/>
  <c r="L576" i="19"/>
  <c r="M576" i="19" s="1"/>
  <c r="L575" i="19"/>
  <c r="M575" i="19" s="1"/>
  <c r="L574" i="19"/>
  <c r="M574" i="19" s="1"/>
  <c r="L573" i="19"/>
  <c r="M573" i="19" s="1"/>
  <c r="L572" i="19"/>
  <c r="M572" i="19" s="1"/>
  <c r="L571" i="19"/>
  <c r="M571" i="19" s="1"/>
  <c r="L570" i="19"/>
  <c r="M570" i="19" s="1"/>
  <c r="L569" i="19"/>
  <c r="M569" i="19" s="1"/>
  <c r="L568" i="19"/>
  <c r="M568" i="19" s="1"/>
  <c r="L567" i="19"/>
  <c r="M567" i="19" s="1"/>
  <c r="L566" i="19"/>
  <c r="M566" i="19" s="1"/>
  <c r="L565" i="19"/>
  <c r="M565" i="19" s="1"/>
  <c r="L564" i="19"/>
  <c r="M564" i="19" s="1"/>
  <c r="L563" i="19"/>
  <c r="M563" i="19" s="1"/>
  <c r="L562" i="19"/>
  <c r="M562" i="19" s="1"/>
  <c r="L561" i="19"/>
  <c r="M561" i="19" s="1"/>
  <c r="L560" i="19"/>
  <c r="M560" i="19" s="1"/>
  <c r="L559" i="19"/>
  <c r="M559" i="19" s="1"/>
  <c r="L558" i="19"/>
  <c r="M558" i="19" s="1"/>
  <c r="L557" i="19"/>
  <c r="M557" i="19" s="1"/>
  <c r="L556" i="19"/>
  <c r="M556" i="19" s="1"/>
  <c r="L555" i="19"/>
  <c r="M555" i="19" s="1"/>
  <c r="L554" i="19"/>
  <c r="M554" i="19" s="1"/>
  <c r="L553" i="19"/>
  <c r="M553" i="19" s="1"/>
  <c r="L552" i="19"/>
  <c r="M552" i="19" s="1"/>
  <c r="L551" i="19"/>
  <c r="M551" i="19" s="1"/>
  <c r="L550" i="19"/>
  <c r="M550" i="19" s="1"/>
  <c r="L549" i="19"/>
  <c r="M549" i="19" s="1"/>
  <c r="L548" i="19"/>
  <c r="M548" i="19" s="1"/>
  <c r="L547" i="19"/>
  <c r="M547" i="19" s="1"/>
  <c r="L546" i="19"/>
  <c r="M546" i="19" s="1"/>
  <c r="L545" i="19"/>
  <c r="M545" i="19" s="1"/>
  <c r="L544" i="19"/>
  <c r="M544" i="19" s="1"/>
  <c r="L543" i="19"/>
  <c r="M543" i="19" s="1"/>
  <c r="L542" i="19"/>
  <c r="M542" i="19" s="1"/>
  <c r="L541" i="19"/>
  <c r="M541" i="19" s="1"/>
  <c r="L540" i="19"/>
  <c r="M540" i="19" s="1"/>
  <c r="L539" i="19"/>
  <c r="M539" i="19" s="1"/>
  <c r="L538" i="19"/>
  <c r="M538" i="19" s="1"/>
  <c r="L537" i="19"/>
  <c r="M537" i="19" s="1"/>
  <c r="L536" i="19"/>
  <c r="M536" i="19" s="1"/>
  <c r="L535" i="19"/>
  <c r="M535" i="19" s="1"/>
  <c r="L534" i="19"/>
  <c r="M534" i="19" s="1"/>
  <c r="L533" i="19"/>
  <c r="M533" i="19" s="1"/>
  <c r="L532" i="19"/>
  <c r="M532" i="19" s="1"/>
  <c r="L531" i="19"/>
  <c r="M531" i="19" s="1"/>
  <c r="L530" i="19"/>
  <c r="M530" i="19" s="1"/>
  <c r="L529" i="19"/>
  <c r="M529" i="19" s="1"/>
  <c r="L528" i="19"/>
  <c r="M528" i="19" s="1"/>
  <c r="L527" i="19"/>
  <c r="M527" i="19" s="1"/>
  <c r="L526" i="19"/>
  <c r="M526" i="19" s="1"/>
  <c r="L525" i="19"/>
  <c r="M525" i="19" s="1"/>
  <c r="L524" i="19"/>
  <c r="M524" i="19" s="1"/>
  <c r="L523" i="19"/>
  <c r="M523" i="19" s="1"/>
  <c r="L522" i="19"/>
  <c r="M522" i="19" s="1"/>
  <c r="L521" i="19"/>
  <c r="M521" i="19" s="1"/>
  <c r="L520" i="19"/>
  <c r="M520" i="19" s="1"/>
  <c r="L519" i="19"/>
  <c r="M519" i="19" s="1"/>
  <c r="L518" i="19"/>
  <c r="M518" i="19" s="1"/>
  <c r="L517" i="19"/>
  <c r="M517" i="19" s="1"/>
  <c r="L516" i="19"/>
  <c r="M516" i="19" s="1"/>
  <c r="L515" i="19"/>
  <c r="M515" i="19" s="1"/>
  <c r="L514" i="19"/>
  <c r="M514" i="19" s="1"/>
  <c r="L513" i="19"/>
  <c r="M513" i="19" s="1"/>
  <c r="L512" i="19"/>
  <c r="M512" i="19" s="1"/>
  <c r="L511" i="19"/>
  <c r="M511" i="19" s="1"/>
  <c r="L510" i="19"/>
  <c r="M510" i="19" s="1"/>
  <c r="L509" i="19"/>
  <c r="M509" i="19" s="1"/>
  <c r="L508" i="19"/>
  <c r="M508" i="19" s="1"/>
  <c r="L507" i="19"/>
  <c r="M507" i="19" s="1"/>
  <c r="L506" i="19"/>
  <c r="M506" i="19" s="1"/>
  <c r="L505" i="19"/>
  <c r="M505" i="19" s="1"/>
  <c r="L504" i="19"/>
  <c r="M504" i="19" s="1"/>
  <c r="L503" i="19"/>
  <c r="M503" i="19" s="1"/>
  <c r="L502" i="19"/>
  <c r="M502" i="19" s="1"/>
  <c r="L501" i="19"/>
  <c r="M501" i="19" s="1"/>
  <c r="L500" i="19"/>
  <c r="M500" i="19" s="1"/>
  <c r="L499" i="19"/>
  <c r="M499" i="19" s="1"/>
  <c r="L498" i="19"/>
  <c r="M498" i="19" s="1"/>
  <c r="L497" i="19"/>
  <c r="M497" i="19" s="1"/>
  <c r="L496" i="19"/>
  <c r="M496" i="19" s="1"/>
  <c r="L495" i="19"/>
  <c r="M495" i="19" s="1"/>
  <c r="L494" i="19"/>
  <c r="M494" i="19" s="1"/>
  <c r="L493" i="19"/>
  <c r="M493" i="19" s="1"/>
  <c r="L492" i="19"/>
  <c r="M492" i="19" s="1"/>
  <c r="L491" i="19"/>
  <c r="M491" i="19" s="1"/>
  <c r="L490" i="19"/>
  <c r="M490" i="19" s="1"/>
  <c r="L489" i="19"/>
  <c r="M489" i="19" s="1"/>
  <c r="L488" i="19"/>
  <c r="M488" i="19" s="1"/>
  <c r="L487" i="19"/>
  <c r="M487" i="19" s="1"/>
  <c r="L486" i="19"/>
  <c r="M486" i="19" s="1"/>
  <c r="L485" i="19"/>
  <c r="M485" i="19" s="1"/>
  <c r="L484" i="19"/>
  <c r="M484" i="19" s="1"/>
  <c r="L483" i="19"/>
  <c r="M483" i="19" s="1"/>
  <c r="L482" i="19"/>
  <c r="M482" i="19" s="1"/>
  <c r="L481" i="19"/>
  <c r="M481" i="19" s="1"/>
  <c r="L480" i="19"/>
  <c r="M480" i="19" s="1"/>
  <c r="L479" i="19"/>
  <c r="M479" i="19" s="1"/>
  <c r="L478" i="19"/>
  <c r="M478" i="19" s="1"/>
  <c r="L477" i="19"/>
  <c r="M477" i="19" s="1"/>
  <c r="L476" i="19"/>
  <c r="M476" i="19" s="1"/>
  <c r="L475" i="19"/>
  <c r="M475" i="19" s="1"/>
  <c r="L474" i="19"/>
  <c r="M474" i="19" s="1"/>
  <c r="L473" i="19"/>
  <c r="M473" i="19" s="1"/>
  <c r="L472" i="19"/>
  <c r="M472" i="19" s="1"/>
  <c r="L471" i="19"/>
  <c r="M471" i="19" s="1"/>
  <c r="L470" i="19"/>
  <c r="M470" i="19" s="1"/>
  <c r="L469" i="19"/>
  <c r="M469" i="19" s="1"/>
  <c r="L468" i="19"/>
  <c r="M468" i="19" s="1"/>
  <c r="L467" i="19"/>
  <c r="M467" i="19" s="1"/>
  <c r="L466" i="19"/>
  <c r="M466" i="19" s="1"/>
  <c r="L465" i="19"/>
  <c r="M465" i="19" s="1"/>
  <c r="L464" i="19"/>
  <c r="M464" i="19" s="1"/>
  <c r="L463" i="19"/>
  <c r="M463" i="19" s="1"/>
  <c r="L462" i="19"/>
  <c r="M462" i="19" s="1"/>
  <c r="L461" i="19"/>
  <c r="M461" i="19" s="1"/>
  <c r="L460" i="19"/>
  <c r="M460" i="19" s="1"/>
  <c r="L459" i="19"/>
  <c r="M459" i="19" s="1"/>
  <c r="L458" i="19"/>
  <c r="M458" i="19" s="1"/>
  <c r="L457" i="19"/>
  <c r="M457" i="19" s="1"/>
  <c r="L456" i="19"/>
  <c r="M456" i="19" s="1"/>
  <c r="L455" i="19"/>
  <c r="M455" i="19" s="1"/>
  <c r="L454" i="19"/>
  <c r="M454" i="19" s="1"/>
  <c r="L453" i="19"/>
  <c r="M453" i="19" s="1"/>
  <c r="L452" i="19"/>
  <c r="M452" i="19" s="1"/>
  <c r="L451" i="19"/>
  <c r="M451" i="19" s="1"/>
  <c r="L450" i="19"/>
  <c r="M450" i="19" s="1"/>
  <c r="L449" i="19"/>
  <c r="M449" i="19" s="1"/>
  <c r="L448" i="19"/>
  <c r="M448" i="19" s="1"/>
  <c r="L447" i="19"/>
  <c r="M447" i="19" s="1"/>
  <c r="L446" i="19"/>
  <c r="M446" i="19" s="1"/>
  <c r="L445" i="19"/>
  <c r="M445" i="19" s="1"/>
  <c r="L444" i="19"/>
  <c r="M444" i="19" s="1"/>
  <c r="L443" i="19"/>
  <c r="M443" i="19" s="1"/>
  <c r="L442" i="19"/>
  <c r="M442" i="19" s="1"/>
  <c r="L441" i="19"/>
  <c r="M441" i="19" s="1"/>
  <c r="L440" i="19"/>
  <c r="M440" i="19" s="1"/>
  <c r="L439" i="19"/>
  <c r="M439" i="19" s="1"/>
  <c r="L438" i="19"/>
  <c r="M438" i="19" s="1"/>
  <c r="L437" i="19"/>
  <c r="M437" i="19" s="1"/>
  <c r="L436" i="19"/>
  <c r="M436" i="19" s="1"/>
  <c r="L435" i="19"/>
  <c r="M435" i="19" s="1"/>
  <c r="L434" i="19"/>
  <c r="M434" i="19" s="1"/>
  <c r="L433" i="19"/>
  <c r="M433" i="19" s="1"/>
  <c r="L432" i="19"/>
  <c r="M432" i="19" s="1"/>
  <c r="L431" i="19"/>
  <c r="M431" i="19" s="1"/>
  <c r="L430" i="19"/>
  <c r="M430" i="19" s="1"/>
  <c r="L429" i="19"/>
  <c r="M429" i="19" s="1"/>
  <c r="L428" i="19"/>
  <c r="M428" i="19" s="1"/>
  <c r="L427" i="19"/>
  <c r="M427" i="19" s="1"/>
  <c r="L426" i="19"/>
  <c r="M426" i="19" s="1"/>
  <c r="L425" i="19"/>
  <c r="M425" i="19" s="1"/>
  <c r="L424" i="19"/>
  <c r="M424" i="19" s="1"/>
  <c r="L423" i="19"/>
  <c r="M423" i="19" s="1"/>
  <c r="L422" i="19"/>
  <c r="M422" i="19" s="1"/>
  <c r="L421" i="19"/>
  <c r="M421" i="19" s="1"/>
  <c r="L420" i="19"/>
  <c r="M420" i="19" s="1"/>
  <c r="L419" i="19"/>
  <c r="M419" i="19" s="1"/>
  <c r="L418" i="19"/>
  <c r="M418" i="19" s="1"/>
  <c r="L417" i="19"/>
  <c r="M417" i="19" s="1"/>
  <c r="L416" i="19"/>
  <c r="M416" i="19" s="1"/>
  <c r="L415" i="19"/>
  <c r="M415" i="19" s="1"/>
  <c r="L414" i="19"/>
  <c r="M414" i="19" s="1"/>
  <c r="L413" i="19"/>
  <c r="M413" i="19" s="1"/>
  <c r="L412" i="19"/>
  <c r="M412" i="19" s="1"/>
  <c r="L411" i="19"/>
  <c r="M411" i="19" s="1"/>
  <c r="L410" i="19"/>
  <c r="M410" i="19" s="1"/>
  <c r="L409" i="19"/>
  <c r="M409" i="19" s="1"/>
  <c r="L408" i="19"/>
  <c r="M408" i="19" s="1"/>
  <c r="L407" i="19"/>
  <c r="M407" i="19" s="1"/>
  <c r="L406" i="19"/>
  <c r="M406" i="19" s="1"/>
  <c r="L405" i="19"/>
  <c r="M405" i="19" s="1"/>
  <c r="L404" i="19"/>
  <c r="M404" i="19" s="1"/>
  <c r="L403" i="19"/>
  <c r="M403" i="19" s="1"/>
  <c r="L402" i="19"/>
  <c r="M402" i="19" s="1"/>
  <c r="L401" i="19"/>
  <c r="M401" i="19" s="1"/>
  <c r="L400" i="19"/>
  <c r="M400" i="19" s="1"/>
  <c r="L399" i="19"/>
  <c r="M399" i="19" s="1"/>
  <c r="L398" i="19"/>
  <c r="M398" i="19" s="1"/>
  <c r="L397" i="19"/>
  <c r="M397" i="19" s="1"/>
  <c r="L396" i="19"/>
  <c r="M396" i="19" s="1"/>
  <c r="L395" i="19"/>
  <c r="M395" i="19" s="1"/>
  <c r="L394" i="19"/>
  <c r="M394" i="19" s="1"/>
  <c r="L393" i="19"/>
  <c r="M393" i="19" s="1"/>
  <c r="L392" i="19"/>
  <c r="M392" i="19" s="1"/>
  <c r="L391" i="19"/>
  <c r="M391" i="19" s="1"/>
  <c r="L390" i="19"/>
  <c r="M390" i="19" s="1"/>
  <c r="L389" i="19"/>
  <c r="M389" i="19" s="1"/>
  <c r="L388" i="19"/>
  <c r="M388" i="19" s="1"/>
  <c r="L387" i="19"/>
  <c r="M387" i="19" s="1"/>
  <c r="L386" i="19"/>
  <c r="M386" i="19" s="1"/>
  <c r="L385" i="19"/>
  <c r="M385" i="19" s="1"/>
  <c r="L384" i="19"/>
  <c r="M384" i="19" s="1"/>
  <c r="L383" i="19"/>
  <c r="M383" i="19" s="1"/>
  <c r="L382" i="19"/>
  <c r="M382" i="19" s="1"/>
  <c r="L381" i="19"/>
  <c r="M381" i="19" s="1"/>
  <c r="L380" i="19"/>
  <c r="M380" i="19" s="1"/>
  <c r="L379" i="19"/>
  <c r="M379" i="19" s="1"/>
  <c r="L378" i="19"/>
  <c r="M378" i="19" s="1"/>
  <c r="L377" i="19"/>
  <c r="M377" i="19" s="1"/>
  <c r="L376" i="19"/>
  <c r="M376" i="19" s="1"/>
  <c r="L375" i="19"/>
  <c r="M375" i="19" s="1"/>
  <c r="L374" i="19"/>
  <c r="M374" i="19" s="1"/>
  <c r="L373" i="19"/>
  <c r="M373" i="19" s="1"/>
  <c r="L372" i="19"/>
  <c r="M372" i="19" s="1"/>
  <c r="L371" i="19"/>
  <c r="M371" i="19" s="1"/>
  <c r="L370" i="19"/>
  <c r="M370" i="19" s="1"/>
  <c r="L369" i="19"/>
  <c r="M369" i="19" s="1"/>
  <c r="L368" i="19"/>
  <c r="M368" i="19" s="1"/>
  <c r="L367" i="19"/>
  <c r="M367" i="19" s="1"/>
  <c r="L366" i="19"/>
  <c r="M366" i="19" s="1"/>
  <c r="L365" i="19"/>
  <c r="M365" i="19" s="1"/>
  <c r="L364" i="19"/>
  <c r="M364" i="19" s="1"/>
  <c r="L363" i="19"/>
  <c r="M363" i="19" s="1"/>
  <c r="L362" i="19"/>
  <c r="M362" i="19" s="1"/>
  <c r="L361" i="19"/>
  <c r="M361" i="19" s="1"/>
  <c r="L360" i="19"/>
  <c r="M360" i="19" s="1"/>
  <c r="L359" i="19"/>
  <c r="M359" i="19" s="1"/>
  <c r="L358" i="19"/>
  <c r="M358" i="19" s="1"/>
  <c r="L357" i="19"/>
  <c r="M357" i="19" s="1"/>
  <c r="L356" i="19"/>
  <c r="M356" i="19" s="1"/>
  <c r="L355" i="19"/>
  <c r="M355" i="19" s="1"/>
  <c r="L354" i="19"/>
  <c r="M354" i="19" s="1"/>
  <c r="L353" i="19"/>
  <c r="M353" i="19" s="1"/>
  <c r="L352" i="19"/>
  <c r="M352" i="19" s="1"/>
  <c r="L351" i="19"/>
  <c r="M351" i="19" s="1"/>
  <c r="L350" i="19"/>
  <c r="M350" i="19" s="1"/>
  <c r="L349" i="19"/>
  <c r="M349" i="19" s="1"/>
  <c r="L348" i="19"/>
  <c r="M348" i="19" s="1"/>
  <c r="L347" i="19"/>
  <c r="M347" i="19" s="1"/>
  <c r="L346" i="19"/>
  <c r="M346" i="19" s="1"/>
  <c r="L345" i="19"/>
  <c r="M345" i="19" s="1"/>
  <c r="L344" i="19"/>
  <c r="M344" i="19" s="1"/>
  <c r="L343" i="19"/>
  <c r="M343" i="19" s="1"/>
  <c r="L342" i="19"/>
  <c r="M342" i="19" s="1"/>
  <c r="L341" i="19"/>
  <c r="M341" i="19" s="1"/>
  <c r="L340" i="19"/>
  <c r="M340" i="19" s="1"/>
  <c r="L339" i="19"/>
  <c r="M339" i="19" s="1"/>
  <c r="L338" i="19"/>
  <c r="M338" i="19" s="1"/>
  <c r="L337" i="19"/>
  <c r="M337" i="19" s="1"/>
  <c r="L336" i="19"/>
  <c r="M336" i="19" s="1"/>
  <c r="L335" i="19"/>
  <c r="M335" i="19" s="1"/>
  <c r="L334" i="19"/>
  <c r="M334" i="19" s="1"/>
  <c r="L333" i="19"/>
  <c r="M333" i="19" s="1"/>
  <c r="L332" i="19"/>
  <c r="M332" i="19" s="1"/>
  <c r="L331" i="19"/>
  <c r="M331" i="19" s="1"/>
  <c r="L330" i="19"/>
  <c r="M330" i="19" s="1"/>
  <c r="L329" i="19"/>
  <c r="M329" i="19" s="1"/>
  <c r="L328" i="19"/>
  <c r="M328" i="19" s="1"/>
  <c r="L327" i="19"/>
  <c r="M327" i="19" s="1"/>
  <c r="L326" i="19"/>
  <c r="M326" i="19" s="1"/>
  <c r="L325" i="19"/>
  <c r="M325" i="19" s="1"/>
  <c r="L324" i="19"/>
  <c r="M324" i="19" s="1"/>
  <c r="L323" i="19"/>
  <c r="M323" i="19" s="1"/>
  <c r="L322" i="19"/>
  <c r="M322" i="19" s="1"/>
  <c r="L321" i="19"/>
  <c r="M321" i="19" s="1"/>
  <c r="L320" i="19"/>
  <c r="M320" i="19" s="1"/>
  <c r="L319" i="19"/>
  <c r="M319" i="19" s="1"/>
  <c r="L318" i="19"/>
  <c r="M318" i="19" s="1"/>
  <c r="L317" i="19"/>
  <c r="M317" i="19" s="1"/>
  <c r="L316" i="19"/>
  <c r="M316" i="19" s="1"/>
  <c r="L315" i="19"/>
  <c r="M315" i="19" s="1"/>
  <c r="L314" i="19"/>
  <c r="M314" i="19" s="1"/>
  <c r="L313" i="19"/>
  <c r="M313" i="19" s="1"/>
  <c r="L312" i="19"/>
  <c r="M312" i="19" s="1"/>
  <c r="L311" i="19"/>
  <c r="M311" i="19" s="1"/>
  <c r="L310" i="19"/>
  <c r="M310" i="19" s="1"/>
  <c r="L309" i="19"/>
  <c r="M309" i="19" s="1"/>
  <c r="L308" i="19"/>
  <c r="M308" i="19" s="1"/>
  <c r="L307" i="19"/>
  <c r="M307" i="19" s="1"/>
  <c r="L306" i="19"/>
  <c r="M306" i="19" s="1"/>
  <c r="L305" i="19"/>
  <c r="M305" i="19" s="1"/>
  <c r="L304" i="19"/>
  <c r="M304" i="19" s="1"/>
  <c r="L303" i="19"/>
  <c r="M303" i="19" s="1"/>
  <c r="L302" i="19"/>
  <c r="M302" i="19" s="1"/>
  <c r="L301" i="19"/>
  <c r="M301" i="19" s="1"/>
  <c r="L300" i="19"/>
  <c r="M300" i="19" s="1"/>
  <c r="L299" i="19"/>
  <c r="M299" i="19" s="1"/>
  <c r="L298" i="19"/>
  <c r="M298" i="19" s="1"/>
  <c r="L297" i="19"/>
  <c r="M297" i="19" s="1"/>
  <c r="L296" i="19"/>
  <c r="M296" i="19" s="1"/>
  <c r="L295" i="19"/>
  <c r="M295" i="19" s="1"/>
  <c r="L294" i="19"/>
  <c r="M294" i="19" s="1"/>
  <c r="L293" i="19"/>
  <c r="M293" i="19" s="1"/>
  <c r="L292" i="19"/>
  <c r="M292" i="19" s="1"/>
  <c r="L291" i="19"/>
  <c r="M291" i="19" s="1"/>
  <c r="L290" i="19"/>
  <c r="M290" i="19" s="1"/>
  <c r="L289" i="19"/>
  <c r="M289" i="19" s="1"/>
  <c r="L288" i="19"/>
  <c r="M288" i="19" s="1"/>
  <c r="L287" i="19"/>
  <c r="M287" i="19" s="1"/>
  <c r="L286" i="19"/>
  <c r="M286" i="19" s="1"/>
  <c r="L285" i="19"/>
  <c r="M285" i="19" s="1"/>
  <c r="L284" i="19"/>
  <c r="M284" i="19" s="1"/>
  <c r="L283" i="19"/>
  <c r="M283" i="19" s="1"/>
  <c r="L282" i="19"/>
  <c r="M282" i="19" s="1"/>
  <c r="L281" i="19"/>
  <c r="M281" i="19" s="1"/>
  <c r="L280" i="19"/>
  <c r="M280" i="19" s="1"/>
  <c r="L279" i="19"/>
  <c r="M279" i="19" s="1"/>
  <c r="L278" i="19"/>
  <c r="M278" i="19" s="1"/>
  <c r="L277" i="19"/>
  <c r="M277" i="19" s="1"/>
  <c r="L276" i="19"/>
  <c r="M276" i="19" s="1"/>
  <c r="L275" i="19"/>
  <c r="M275" i="19" s="1"/>
  <c r="L274" i="19"/>
  <c r="M274" i="19" s="1"/>
  <c r="L273" i="19"/>
  <c r="M273" i="19" s="1"/>
  <c r="L272" i="19"/>
  <c r="M272" i="19" s="1"/>
  <c r="L271" i="19"/>
  <c r="M271" i="19" s="1"/>
  <c r="L270" i="19"/>
  <c r="M270" i="19" s="1"/>
  <c r="L269" i="19"/>
  <c r="M269" i="19" s="1"/>
  <c r="L268" i="19"/>
  <c r="M268" i="19" s="1"/>
  <c r="L267" i="19"/>
  <c r="M267" i="19" s="1"/>
  <c r="L266" i="19"/>
  <c r="M266" i="19" s="1"/>
  <c r="L265" i="19"/>
  <c r="M265" i="19" s="1"/>
  <c r="L264" i="19"/>
  <c r="M264" i="19" s="1"/>
  <c r="L263" i="19"/>
  <c r="M263" i="19" s="1"/>
  <c r="L262" i="19"/>
  <c r="M262" i="19" s="1"/>
  <c r="L261" i="19"/>
  <c r="M261" i="19" s="1"/>
  <c r="L260" i="19"/>
  <c r="M260" i="19" s="1"/>
  <c r="L259" i="19"/>
  <c r="M259" i="19" s="1"/>
  <c r="L258" i="19"/>
  <c r="M258" i="19" s="1"/>
  <c r="L257" i="19"/>
  <c r="M257" i="19" s="1"/>
  <c r="L256" i="19"/>
  <c r="M256" i="19" s="1"/>
  <c r="L255" i="19"/>
  <c r="M255" i="19" s="1"/>
  <c r="L254" i="19"/>
  <c r="M254" i="19" s="1"/>
  <c r="L253" i="19"/>
  <c r="M253" i="19" s="1"/>
  <c r="L252" i="19"/>
  <c r="M252" i="19" s="1"/>
  <c r="L251" i="19"/>
  <c r="M251" i="19" s="1"/>
  <c r="L250" i="19"/>
  <c r="M250" i="19" s="1"/>
  <c r="L249" i="19"/>
  <c r="M249" i="19" s="1"/>
  <c r="L248" i="19"/>
  <c r="M248" i="19" s="1"/>
  <c r="L247" i="19"/>
  <c r="M247" i="19" s="1"/>
  <c r="L246" i="19"/>
  <c r="M246" i="19" s="1"/>
  <c r="L245" i="19"/>
  <c r="M245" i="19" s="1"/>
  <c r="L244" i="19"/>
  <c r="M244" i="19" s="1"/>
  <c r="L243" i="19"/>
  <c r="M243" i="19" s="1"/>
  <c r="L242" i="19"/>
  <c r="M242" i="19" s="1"/>
  <c r="L241" i="19"/>
  <c r="M241" i="19" s="1"/>
  <c r="L240" i="19"/>
  <c r="M240" i="19" s="1"/>
  <c r="L239" i="19"/>
  <c r="M239" i="19" s="1"/>
  <c r="L238" i="19"/>
  <c r="M238" i="19" s="1"/>
  <c r="L237" i="19"/>
  <c r="M237" i="19" s="1"/>
  <c r="L236" i="19"/>
  <c r="M236" i="19" s="1"/>
  <c r="L235" i="19"/>
  <c r="M235" i="19" s="1"/>
  <c r="L234" i="19"/>
  <c r="M234" i="19" s="1"/>
  <c r="L233" i="19"/>
  <c r="M233" i="19" s="1"/>
  <c r="L232" i="19"/>
  <c r="M232" i="19" s="1"/>
  <c r="L231" i="19"/>
  <c r="M231" i="19" s="1"/>
  <c r="L230" i="19"/>
  <c r="M230" i="19" s="1"/>
  <c r="L229" i="19"/>
  <c r="M229" i="19" s="1"/>
  <c r="L228" i="19"/>
  <c r="M228" i="19" s="1"/>
  <c r="L227" i="19"/>
  <c r="M227" i="19" s="1"/>
  <c r="L226" i="19"/>
  <c r="M226" i="19" s="1"/>
  <c r="L225" i="19"/>
  <c r="M225" i="19" s="1"/>
  <c r="L224" i="19"/>
  <c r="M224" i="19" s="1"/>
  <c r="L223" i="19"/>
  <c r="M223" i="19" s="1"/>
  <c r="L222" i="19"/>
  <c r="M222" i="19" s="1"/>
  <c r="L221" i="19"/>
  <c r="M221" i="19" s="1"/>
  <c r="L220" i="19"/>
  <c r="M220" i="19" s="1"/>
  <c r="L219" i="19"/>
  <c r="M219" i="19" s="1"/>
  <c r="L218" i="19"/>
  <c r="M218" i="19" s="1"/>
  <c r="L217" i="19"/>
  <c r="M217" i="19" s="1"/>
  <c r="L216" i="19"/>
  <c r="M216" i="19" s="1"/>
  <c r="L215" i="19"/>
  <c r="M215" i="19" s="1"/>
  <c r="L214" i="19"/>
  <c r="M214" i="19" s="1"/>
  <c r="L213" i="19"/>
  <c r="M213" i="19" s="1"/>
  <c r="L212" i="19"/>
  <c r="M212" i="19" s="1"/>
  <c r="L211" i="19"/>
  <c r="M211" i="19" s="1"/>
  <c r="L210" i="19"/>
  <c r="M210" i="19" s="1"/>
  <c r="L209" i="19"/>
  <c r="M209" i="19" s="1"/>
  <c r="L208" i="19"/>
  <c r="M208" i="19" s="1"/>
  <c r="L207" i="19"/>
  <c r="M207" i="19" s="1"/>
  <c r="L206" i="19"/>
  <c r="M206" i="19" s="1"/>
  <c r="L205" i="19"/>
  <c r="M205" i="19" s="1"/>
  <c r="L204" i="19"/>
  <c r="M204" i="19" s="1"/>
  <c r="L203" i="19"/>
  <c r="M203" i="19" s="1"/>
  <c r="L202" i="19"/>
  <c r="M202" i="19" s="1"/>
  <c r="L201" i="19"/>
  <c r="M201" i="19" s="1"/>
  <c r="L200" i="19"/>
  <c r="M200" i="19" s="1"/>
  <c r="L199" i="19"/>
  <c r="M199" i="19" s="1"/>
  <c r="L198" i="19"/>
  <c r="M198" i="19" s="1"/>
  <c r="L197" i="19"/>
  <c r="M197" i="19" s="1"/>
  <c r="L196" i="19"/>
  <c r="M196" i="19" s="1"/>
  <c r="L195" i="19"/>
  <c r="M195" i="19" s="1"/>
  <c r="L194" i="19"/>
  <c r="M194" i="19" s="1"/>
  <c r="L193" i="19"/>
  <c r="M193" i="19" s="1"/>
  <c r="L192" i="19"/>
  <c r="M192" i="19" s="1"/>
  <c r="L191" i="19"/>
  <c r="M191" i="19" s="1"/>
  <c r="L190" i="19"/>
  <c r="M190" i="19" s="1"/>
  <c r="L189" i="19"/>
  <c r="M189" i="19" s="1"/>
  <c r="L188" i="19"/>
  <c r="M188" i="19" s="1"/>
  <c r="L187" i="19"/>
  <c r="M187" i="19" s="1"/>
  <c r="L186" i="19"/>
  <c r="M186" i="19" s="1"/>
  <c r="L185" i="19"/>
  <c r="M185" i="19" s="1"/>
  <c r="L184" i="19"/>
  <c r="M184" i="19" s="1"/>
  <c r="L183" i="19"/>
  <c r="M183" i="19" s="1"/>
  <c r="L182" i="19"/>
  <c r="M182" i="19" s="1"/>
  <c r="L181" i="19"/>
  <c r="M181" i="19" s="1"/>
  <c r="L180" i="19"/>
  <c r="M180" i="19" s="1"/>
  <c r="L179" i="19"/>
  <c r="M179" i="19" s="1"/>
  <c r="L178" i="19"/>
  <c r="M178" i="19" s="1"/>
  <c r="L177" i="19"/>
  <c r="M177" i="19" s="1"/>
  <c r="L176" i="19"/>
  <c r="M176" i="19" s="1"/>
  <c r="L175" i="19"/>
  <c r="M175" i="19" s="1"/>
  <c r="L174" i="19"/>
  <c r="M174" i="19" s="1"/>
  <c r="L173" i="19"/>
  <c r="M173" i="19" s="1"/>
  <c r="L172" i="19"/>
  <c r="M172" i="19" s="1"/>
  <c r="L171" i="19"/>
  <c r="M171" i="19" s="1"/>
  <c r="L170" i="19"/>
  <c r="M170" i="19" s="1"/>
  <c r="L169" i="19"/>
  <c r="M169" i="19" s="1"/>
  <c r="L168" i="19"/>
  <c r="M168" i="19" s="1"/>
  <c r="L167" i="19"/>
  <c r="M167" i="19" s="1"/>
  <c r="L166" i="19"/>
  <c r="M166" i="19" s="1"/>
  <c r="L165" i="19"/>
  <c r="M165" i="19" s="1"/>
  <c r="L164" i="19"/>
  <c r="M164" i="19" s="1"/>
  <c r="L163" i="19"/>
  <c r="M163" i="19" s="1"/>
  <c r="L162" i="19"/>
  <c r="M162" i="19" s="1"/>
  <c r="L161" i="19"/>
  <c r="M161" i="19" s="1"/>
  <c r="L160" i="19"/>
  <c r="M160" i="19" s="1"/>
  <c r="L159" i="19"/>
  <c r="M159" i="19" s="1"/>
  <c r="L158" i="19"/>
  <c r="M158" i="19" s="1"/>
  <c r="L157" i="19"/>
  <c r="M157" i="19" s="1"/>
  <c r="L156" i="19"/>
  <c r="M156" i="19" s="1"/>
  <c r="L155" i="19"/>
  <c r="M155" i="19" s="1"/>
  <c r="L154" i="19"/>
  <c r="M154" i="19" s="1"/>
  <c r="L153" i="19"/>
  <c r="M153" i="19" s="1"/>
  <c r="L152" i="19"/>
  <c r="M152" i="19" s="1"/>
  <c r="L151" i="19"/>
  <c r="M151" i="19" s="1"/>
  <c r="L150" i="19"/>
  <c r="M150" i="19" s="1"/>
  <c r="L149" i="19"/>
  <c r="M149" i="19" s="1"/>
  <c r="L148" i="19"/>
  <c r="M148" i="19" s="1"/>
  <c r="L147" i="19"/>
  <c r="M147" i="19" s="1"/>
  <c r="L146" i="19"/>
  <c r="M146" i="19" s="1"/>
  <c r="L145" i="19"/>
  <c r="M145" i="19" s="1"/>
  <c r="L144" i="19"/>
  <c r="M144" i="19" s="1"/>
  <c r="L143" i="19"/>
  <c r="M143" i="19" s="1"/>
  <c r="L142" i="19"/>
  <c r="M142" i="19" s="1"/>
  <c r="L141" i="19"/>
  <c r="M141" i="19" s="1"/>
  <c r="L140" i="19"/>
  <c r="M140" i="19" s="1"/>
  <c r="L139" i="19"/>
  <c r="M139" i="19" s="1"/>
  <c r="L138" i="19"/>
  <c r="M138" i="19" s="1"/>
  <c r="L137" i="19"/>
  <c r="M137" i="19" s="1"/>
  <c r="L136" i="19"/>
  <c r="M136" i="19" s="1"/>
  <c r="L135" i="19"/>
  <c r="M135" i="19" s="1"/>
  <c r="L134" i="19"/>
  <c r="M134" i="19" s="1"/>
  <c r="L133" i="19"/>
  <c r="M133" i="19" s="1"/>
  <c r="L132" i="19"/>
  <c r="M132" i="19" s="1"/>
  <c r="L131" i="19"/>
  <c r="M131" i="19" s="1"/>
  <c r="L130" i="19"/>
  <c r="M130" i="19" s="1"/>
  <c r="L129" i="19"/>
  <c r="M129" i="19" s="1"/>
  <c r="L128" i="19"/>
  <c r="M128" i="19" s="1"/>
  <c r="L127" i="19"/>
  <c r="M127" i="19" s="1"/>
  <c r="L126" i="19"/>
  <c r="M126" i="19" s="1"/>
  <c r="L125" i="19"/>
  <c r="M125" i="19" s="1"/>
  <c r="L124" i="19"/>
  <c r="M124" i="19" s="1"/>
  <c r="L123" i="19"/>
  <c r="M123" i="19" s="1"/>
  <c r="L122" i="19"/>
  <c r="M122" i="19" s="1"/>
  <c r="L121" i="19"/>
  <c r="M121" i="19" s="1"/>
  <c r="L120" i="19"/>
  <c r="M120" i="19" s="1"/>
  <c r="L119" i="19"/>
  <c r="M119" i="19" s="1"/>
  <c r="L118" i="19"/>
  <c r="M118" i="19" s="1"/>
  <c r="L117" i="19"/>
  <c r="M117" i="19" s="1"/>
  <c r="L116" i="19"/>
  <c r="M116" i="19" s="1"/>
  <c r="L115" i="19"/>
  <c r="M115" i="19" s="1"/>
  <c r="L114" i="19"/>
  <c r="M114" i="19" s="1"/>
  <c r="L113" i="19"/>
  <c r="M113" i="19" s="1"/>
  <c r="L112" i="19"/>
  <c r="M112" i="19" s="1"/>
  <c r="L111" i="19"/>
  <c r="M111" i="19" s="1"/>
  <c r="L110" i="19"/>
  <c r="M110" i="19" s="1"/>
  <c r="L109" i="19"/>
  <c r="M109" i="19" s="1"/>
  <c r="L108" i="19"/>
  <c r="M108" i="19" s="1"/>
  <c r="L107" i="19"/>
  <c r="M107" i="19" s="1"/>
  <c r="L106" i="19"/>
  <c r="M106" i="19" s="1"/>
  <c r="L105" i="19"/>
  <c r="M105" i="19" s="1"/>
  <c r="L104" i="19"/>
  <c r="M104" i="19" s="1"/>
  <c r="L103" i="19"/>
  <c r="M103" i="19" s="1"/>
  <c r="L102" i="19"/>
  <c r="M102" i="19" s="1"/>
  <c r="L101" i="19"/>
  <c r="M101" i="19" s="1"/>
  <c r="L100" i="19"/>
  <c r="M100" i="19" s="1"/>
  <c r="L99" i="19"/>
  <c r="M99" i="19" s="1"/>
  <c r="L98" i="19"/>
  <c r="M98" i="19" s="1"/>
  <c r="L97" i="19"/>
  <c r="M97" i="19" s="1"/>
  <c r="L96" i="19"/>
  <c r="M96" i="19" s="1"/>
  <c r="L95" i="19"/>
  <c r="M95" i="19" s="1"/>
  <c r="L94" i="19"/>
  <c r="M94" i="19" s="1"/>
  <c r="L93" i="19"/>
  <c r="M93" i="19" s="1"/>
  <c r="L92" i="19"/>
  <c r="M92" i="19" s="1"/>
  <c r="L91" i="19"/>
  <c r="M91" i="19" s="1"/>
  <c r="L90" i="19"/>
  <c r="M90" i="19" s="1"/>
  <c r="L89" i="19"/>
  <c r="M89" i="19" s="1"/>
  <c r="L88" i="19"/>
  <c r="M88" i="19" s="1"/>
  <c r="L87" i="19"/>
  <c r="M87" i="19" s="1"/>
  <c r="L86" i="19"/>
  <c r="M86" i="19" s="1"/>
  <c r="L85" i="19"/>
  <c r="M85" i="19" s="1"/>
  <c r="L84" i="19"/>
  <c r="M84" i="19" s="1"/>
  <c r="L83" i="19"/>
  <c r="M83" i="19" s="1"/>
  <c r="L82" i="19"/>
  <c r="M82" i="19" s="1"/>
  <c r="L81" i="19"/>
  <c r="M81" i="19" s="1"/>
  <c r="L80" i="19"/>
  <c r="M80" i="19" s="1"/>
  <c r="L79" i="19"/>
  <c r="M79" i="19" s="1"/>
  <c r="L78" i="19"/>
  <c r="M78" i="19" s="1"/>
  <c r="L77" i="19"/>
  <c r="M77" i="19" s="1"/>
  <c r="L76" i="19"/>
  <c r="M76" i="19" s="1"/>
  <c r="L75" i="19"/>
  <c r="M75" i="19" s="1"/>
  <c r="L74" i="19"/>
  <c r="M74" i="19" s="1"/>
  <c r="L73" i="19"/>
  <c r="M73" i="19" s="1"/>
  <c r="L72" i="19"/>
  <c r="M72" i="19" s="1"/>
  <c r="L71" i="19"/>
  <c r="M71" i="19" s="1"/>
  <c r="L70" i="19"/>
  <c r="M70" i="19" s="1"/>
  <c r="L69" i="19"/>
  <c r="M69" i="19" s="1"/>
  <c r="L68" i="19"/>
  <c r="M68" i="19" s="1"/>
  <c r="L67" i="19"/>
  <c r="M67" i="19" s="1"/>
  <c r="L66" i="19"/>
  <c r="M66" i="19" s="1"/>
  <c r="L65" i="19"/>
  <c r="M65" i="19" s="1"/>
  <c r="L64" i="19"/>
  <c r="M64" i="19" s="1"/>
  <c r="L63" i="19"/>
  <c r="M63" i="19" s="1"/>
  <c r="L62" i="19"/>
  <c r="M62" i="19" s="1"/>
  <c r="L61" i="19"/>
  <c r="M61" i="19" s="1"/>
  <c r="L60" i="19"/>
  <c r="M60" i="19" s="1"/>
  <c r="L59" i="19"/>
  <c r="M59" i="19" s="1"/>
  <c r="L58" i="19"/>
  <c r="M58" i="19" s="1"/>
  <c r="L57" i="19"/>
  <c r="M57" i="19" s="1"/>
  <c r="L56" i="19"/>
  <c r="M56" i="19" s="1"/>
  <c r="L55" i="19"/>
  <c r="M55" i="19" s="1"/>
  <c r="L54" i="19"/>
  <c r="M54" i="19" s="1"/>
  <c r="L53" i="19"/>
  <c r="M53" i="19" s="1"/>
  <c r="L52" i="19"/>
  <c r="M52" i="19" s="1"/>
  <c r="L51" i="19"/>
  <c r="M51" i="19" s="1"/>
  <c r="L50" i="19"/>
  <c r="M50" i="19" s="1"/>
  <c r="L49" i="19"/>
  <c r="M49" i="19" s="1"/>
  <c r="L48" i="19"/>
  <c r="M48" i="19" s="1"/>
  <c r="L47" i="19"/>
  <c r="M47" i="19" s="1"/>
  <c r="L46" i="19"/>
  <c r="M46" i="19" s="1"/>
  <c r="L45" i="19"/>
  <c r="M45" i="19" s="1"/>
  <c r="L44" i="19"/>
  <c r="M44" i="19" s="1"/>
  <c r="L43" i="19"/>
  <c r="M43" i="19" s="1"/>
  <c r="L42" i="19"/>
  <c r="M42" i="19" s="1"/>
  <c r="L41" i="19"/>
  <c r="M41" i="19" s="1"/>
  <c r="L40" i="19"/>
  <c r="M40" i="19" s="1"/>
  <c r="L39" i="19"/>
  <c r="M39" i="19" s="1"/>
  <c r="L38" i="19"/>
  <c r="M38" i="19" s="1"/>
  <c r="L37" i="19"/>
  <c r="M37" i="19" s="1"/>
  <c r="L36" i="19"/>
  <c r="M36" i="19" s="1"/>
  <c r="L35" i="19"/>
  <c r="M35" i="19" s="1"/>
  <c r="L34" i="19"/>
  <c r="M34" i="19" s="1"/>
  <c r="L33" i="19"/>
  <c r="M33" i="19" s="1"/>
  <c r="L32" i="19"/>
  <c r="M32" i="19" s="1"/>
  <c r="L31" i="19"/>
  <c r="M31" i="19" s="1"/>
  <c r="L30" i="19"/>
  <c r="M30" i="19" s="1"/>
  <c r="L29" i="19"/>
  <c r="M29" i="19" s="1"/>
  <c r="L28" i="19"/>
  <c r="M28" i="19" s="1"/>
  <c r="L27" i="19"/>
  <c r="M27" i="19" s="1"/>
  <c r="L26" i="19"/>
  <c r="M26" i="19" s="1"/>
  <c r="L25" i="19"/>
  <c r="M25" i="19" s="1"/>
  <c r="L24" i="19"/>
  <c r="M24" i="19" s="1"/>
  <c r="L23" i="19"/>
  <c r="M23" i="19" s="1"/>
  <c r="L22" i="19"/>
  <c r="M22" i="19" s="1"/>
  <c r="L21" i="19"/>
  <c r="M21" i="19" s="1"/>
  <c r="L20" i="19"/>
  <c r="M20" i="19" s="1"/>
  <c r="L19" i="19"/>
  <c r="M19" i="19" s="1"/>
  <c r="L18" i="19"/>
  <c r="M18" i="19" s="1"/>
  <c r="L17" i="19"/>
  <c r="M17" i="19" s="1"/>
  <c r="L16" i="19"/>
  <c r="M16" i="19" s="1"/>
  <c r="L15" i="19"/>
  <c r="M15" i="19" s="1"/>
  <c r="L14" i="19"/>
  <c r="M14" i="19" s="1"/>
  <c r="L13" i="19"/>
  <c r="M13" i="19" s="1"/>
  <c r="L12" i="19"/>
  <c r="M12" i="19" s="1"/>
  <c r="L11" i="19"/>
  <c r="M11" i="19" s="1"/>
  <c r="L10" i="19"/>
  <c r="M10" i="19" s="1"/>
  <c r="L9" i="19"/>
  <c r="M9" i="19" s="1"/>
  <c r="L8" i="19"/>
  <c r="M8" i="19" s="1"/>
  <c r="L7" i="19"/>
  <c r="M7" i="19" s="1"/>
  <c r="L6" i="19"/>
  <c r="M6" i="19" s="1"/>
  <c r="L5" i="19"/>
  <c r="M5" i="19" s="1"/>
  <c r="L4" i="19"/>
  <c r="M4" i="19" s="1"/>
  <c r="L3" i="19"/>
  <c r="M3" i="19" s="1"/>
  <c r="L2" i="19"/>
  <c r="M2" i="19" s="1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1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K952" i="19"/>
  <c r="K953" i="19"/>
  <c r="K954" i="19"/>
  <c r="K955" i="19"/>
  <c r="K956" i="19"/>
  <c r="K957" i="19"/>
  <c r="K958" i="19"/>
  <c r="K959" i="19"/>
  <c r="K960" i="19"/>
  <c r="K961" i="19"/>
  <c r="K962" i="19"/>
  <c r="K963" i="19"/>
  <c r="K964" i="19"/>
  <c r="K965" i="19"/>
  <c r="K966" i="19"/>
  <c r="K967" i="19"/>
  <c r="K968" i="19"/>
  <c r="K969" i="19"/>
  <c r="K970" i="19"/>
  <c r="K971" i="19"/>
  <c r="K972" i="19"/>
  <c r="K973" i="19"/>
  <c r="K974" i="19"/>
  <c r="K975" i="19"/>
  <c r="K976" i="19"/>
  <c r="K977" i="19"/>
  <c r="K978" i="19"/>
  <c r="K979" i="19"/>
  <c r="K980" i="19"/>
  <c r="K981" i="19"/>
  <c r="K982" i="19"/>
  <c r="K983" i="19"/>
  <c r="K984" i="19"/>
  <c r="K985" i="19"/>
  <c r="K986" i="19"/>
  <c r="K987" i="19"/>
  <c r="K988" i="19"/>
  <c r="K989" i="19"/>
  <c r="K990" i="19"/>
  <c r="K991" i="19"/>
  <c r="K992" i="19"/>
  <c r="K993" i="19"/>
  <c r="K994" i="19"/>
  <c r="K995" i="19"/>
  <c r="K996" i="19"/>
  <c r="K997" i="19"/>
  <c r="K998" i="19"/>
  <c r="K999" i="19"/>
  <c r="K1000" i="19"/>
  <c r="K1001" i="19"/>
  <c r="F2" i="19"/>
  <c r="G2" i="19" s="1"/>
  <c r="F3" i="19"/>
  <c r="G3" i="19" s="1"/>
  <c r="F4" i="19"/>
  <c r="H4" i="19" s="1"/>
  <c r="F5" i="19"/>
  <c r="G5" i="19" s="1"/>
  <c r="F6" i="19"/>
  <c r="H6" i="19" s="1"/>
  <c r="F7" i="19"/>
  <c r="G7" i="19" s="1"/>
  <c r="F8" i="19"/>
  <c r="G8" i="19" s="1"/>
  <c r="F9" i="19"/>
  <c r="G9" i="19" s="1"/>
  <c r="F10" i="19"/>
  <c r="G10" i="19" s="1"/>
  <c r="F11" i="19"/>
  <c r="G11" i="19" s="1"/>
  <c r="F12" i="19"/>
  <c r="F13" i="19"/>
  <c r="G13" i="19" s="1"/>
  <c r="F14" i="19"/>
  <c r="G14" i="19" s="1"/>
  <c r="F15" i="19"/>
  <c r="G15" i="19" s="1"/>
  <c r="F16" i="19"/>
  <c r="H16" i="19" s="1"/>
  <c r="F17" i="19"/>
  <c r="G17" i="19" s="1"/>
  <c r="F18" i="19"/>
  <c r="H18" i="19" s="1"/>
  <c r="F19" i="19"/>
  <c r="H19" i="19" s="1"/>
  <c r="F20" i="19"/>
  <c r="G20" i="19" s="1"/>
  <c r="F21" i="19"/>
  <c r="H21" i="19" s="1"/>
  <c r="F22" i="19"/>
  <c r="G22" i="19" s="1"/>
  <c r="F23" i="19"/>
  <c r="H23" i="19" s="1"/>
  <c r="F24" i="19"/>
  <c r="G24" i="19" s="1"/>
  <c r="F25" i="19"/>
  <c r="G25" i="19" s="1"/>
  <c r="F26" i="19"/>
  <c r="G26" i="19" s="1"/>
  <c r="F27" i="19"/>
  <c r="H27" i="19" s="1"/>
  <c r="F28" i="19"/>
  <c r="G28" i="19" s="1"/>
  <c r="F29" i="19"/>
  <c r="H29" i="19" s="1"/>
  <c r="F30" i="19"/>
  <c r="G30" i="19" s="1"/>
  <c r="F31" i="19"/>
  <c r="H31" i="19" s="1"/>
  <c r="F32" i="19"/>
  <c r="H32" i="19" s="1"/>
  <c r="F33" i="19"/>
  <c r="H33" i="19" s="1"/>
  <c r="F34" i="19"/>
  <c r="G34" i="19" s="1"/>
  <c r="F35" i="19"/>
  <c r="H35" i="19" s="1"/>
  <c r="F36" i="19"/>
  <c r="G36" i="19" s="1"/>
  <c r="F37" i="19"/>
  <c r="G37" i="19" s="1"/>
  <c r="F38" i="19"/>
  <c r="G38" i="19" s="1"/>
  <c r="F39" i="19"/>
  <c r="H39" i="19" s="1"/>
  <c r="F40" i="19"/>
  <c r="G40" i="19" s="1"/>
  <c r="F41" i="19"/>
  <c r="H41" i="19" s="1"/>
  <c r="F42" i="19"/>
  <c r="G42" i="19" s="1"/>
  <c r="F43" i="19"/>
  <c r="H43" i="19" s="1"/>
  <c r="F44" i="19"/>
  <c r="H44" i="19" s="1"/>
  <c r="F45" i="19"/>
  <c r="H45" i="19" s="1"/>
  <c r="F46" i="19"/>
  <c r="G46" i="19" s="1"/>
  <c r="F47" i="19"/>
  <c r="H47" i="19" s="1"/>
  <c r="F48" i="19"/>
  <c r="G48" i="19" s="1"/>
  <c r="F49" i="19"/>
  <c r="G49" i="19" s="1"/>
  <c r="F50" i="19"/>
  <c r="G50" i="19" s="1"/>
  <c r="F51" i="19"/>
  <c r="H51" i="19" s="1"/>
  <c r="F52" i="19"/>
  <c r="G52" i="19" s="1"/>
  <c r="F53" i="19"/>
  <c r="H53" i="19" s="1"/>
  <c r="F54" i="19"/>
  <c r="G54" i="19" s="1"/>
  <c r="F55" i="19"/>
  <c r="H55" i="19" s="1"/>
  <c r="F56" i="19"/>
  <c r="H56" i="19" s="1"/>
  <c r="F57" i="19"/>
  <c r="H57" i="19" s="1"/>
  <c r="F58" i="19"/>
  <c r="G58" i="19" s="1"/>
  <c r="F59" i="19"/>
  <c r="H59" i="19" s="1"/>
  <c r="F60" i="19"/>
  <c r="G60" i="19" s="1"/>
  <c r="F61" i="19"/>
  <c r="G61" i="19" s="1"/>
  <c r="F62" i="19"/>
  <c r="G62" i="19" s="1"/>
  <c r="F63" i="19"/>
  <c r="H63" i="19" s="1"/>
  <c r="F64" i="19"/>
  <c r="G64" i="19" s="1"/>
  <c r="F65" i="19"/>
  <c r="H65" i="19" s="1"/>
  <c r="F66" i="19"/>
  <c r="G66" i="19" s="1"/>
  <c r="F67" i="19"/>
  <c r="H67" i="19" s="1"/>
  <c r="F68" i="19"/>
  <c r="H68" i="19" s="1"/>
  <c r="F69" i="19"/>
  <c r="H69" i="19" s="1"/>
  <c r="F70" i="19"/>
  <c r="G70" i="19" s="1"/>
  <c r="F71" i="19"/>
  <c r="H71" i="19" s="1"/>
  <c r="F72" i="19"/>
  <c r="G72" i="19" s="1"/>
  <c r="F73" i="19"/>
  <c r="G73" i="19" s="1"/>
  <c r="F74" i="19"/>
  <c r="G74" i="19" s="1"/>
  <c r="F75" i="19"/>
  <c r="H75" i="19" s="1"/>
  <c r="F76" i="19"/>
  <c r="G76" i="19" s="1"/>
  <c r="F77" i="19"/>
  <c r="H77" i="19" s="1"/>
  <c r="F78" i="19"/>
  <c r="G78" i="19" s="1"/>
  <c r="F79" i="19"/>
  <c r="H79" i="19" s="1"/>
  <c r="F80" i="19"/>
  <c r="H80" i="19" s="1"/>
  <c r="F81" i="19"/>
  <c r="H81" i="19" s="1"/>
  <c r="F82" i="19"/>
  <c r="G82" i="19" s="1"/>
  <c r="F83" i="19"/>
  <c r="H83" i="19" s="1"/>
  <c r="F84" i="19"/>
  <c r="G84" i="19" s="1"/>
  <c r="F85" i="19"/>
  <c r="G85" i="19" s="1"/>
  <c r="F86" i="19"/>
  <c r="G86" i="19" s="1"/>
  <c r="F87" i="19"/>
  <c r="H87" i="19" s="1"/>
  <c r="F88" i="19"/>
  <c r="G88" i="19" s="1"/>
  <c r="F89" i="19"/>
  <c r="H89" i="19" s="1"/>
  <c r="F90" i="19"/>
  <c r="G90" i="19" s="1"/>
  <c r="F91" i="19"/>
  <c r="H91" i="19" s="1"/>
  <c r="F92" i="19"/>
  <c r="H92" i="19" s="1"/>
  <c r="F93" i="19"/>
  <c r="H93" i="19" s="1"/>
  <c r="F94" i="19"/>
  <c r="G94" i="19" s="1"/>
  <c r="F95" i="19"/>
  <c r="H95" i="19" s="1"/>
  <c r="F96" i="19"/>
  <c r="G96" i="19" s="1"/>
  <c r="F97" i="19"/>
  <c r="G97" i="19" s="1"/>
  <c r="F98" i="19"/>
  <c r="G98" i="19" s="1"/>
  <c r="F99" i="19"/>
  <c r="H99" i="19" s="1"/>
  <c r="F100" i="19"/>
  <c r="G100" i="19" s="1"/>
  <c r="F101" i="19"/>
  <c r="H101" i="19" s="1"/>
  <c r="F102" i="19"/>
  <c r="G102" i="19" s="1"/>
  <c r="F103" i="19"/>
  <c r="H103" i="19" s="1"/>
  <c r="F104" i="19"/>
  <c r="H104" i="19" s="1"/>
  <c r="F105" i="19"/>
  <c r="H105" i="19" s="1"/>
  <c r="F106" i="19"/>
  <c r="G106" i="19" s="1"/>
  <c r="F107" i="19"/>
  <c r="H107" i="19" s="1"/>
  <c r="F108" i="19"/>
  <c r="G108" i="19" s="1"/>
  <c r="F109" i="19"/>
  <c r="G109" i="19" s="1"/>
  <c r="F110" i="19"/>
  <c r="G110" i="19" s="1"/>
  <c r="F111" i="19"/>
  <c r="H111" i="19" s="1"/>
  <c r="F112" i="19"/>
  <c r="G112" i="19" s="1"/>
  <c r="F113" i="19"/>
  <c r="H113" i="19" s="1"/>
  <c r="F114" i="19"/>
  <c r="G114" i="19" s="1"/>
  <c r="F115" i="19"/>
  <c r="H115" i="19" s="1"/>
  <c r="F116" i="19"/>
  <c r="H116" i="19" s="1"/>
  <c r="F117" i="19"/>
  <c r="H117" i="19" s="1"/>
  <c r="F118" i="19"/>
  <c r="G118" i="19" s="1"/>
  <c r="F119" i="19"/>
  <c r="H119" i="19" s="1"/>
  <c r="F120" i="19"/>
  <c r="G120" i="19" s="1"/>
  <c r="F121" i="19"/>
  <c r="G121" i="19" s="1"/>
  <c r="F122" i="19"/>
  <c r="G122" i="19" s="1"/>
  <c r="F123" i="19"/>
  <c r="H123" i="19" s="1"/>
  <c r="F124" i="19"/>
  <c r="G124" i="19" s="1"/>
  <c r="F125" i="19"/>
  <c r="H125" i="19" s="1"/>
  <c r="F126" i="19"/>
  <c r="G126" i="19" s="1"/>
  <c r="F127" i="19"/>
  <c r="H127" i="19" s="1"/>
  <c r="F128" i="19"/>
  <c r="H128" i="19" s="1"/>
  <c r="F129" i="19"/>
  <c r="H129" i="19" s="1"/>
  <c r="F130" i="19"/>
  <c r="G130" i="19" s="1"/>
  <c r="F131" i="19"/>
  <c r="H131" i="19" s="1"/>
  <c r="F132" i="19"/>
  <c r="G132" i="19" s="1"/>
  <c r="F133" i="19"/>
  <c r="G133" i="19" s="1"/>
  <c r="F134" i="19"/>
  <c r="G134" i="19" s="1"/>
  <c r="F135" i="19"/>
  <c r="H135" i="19" s="1"/>
  <c r="F136" i="19"/>
  <c r="G136" i="19" s="1"/>
  <c r="F137" i="19"/>
  <c r="H137" i="19" s="1"/>
  <c r="F138" i="19"/>
  <c r="G138" i="19" s="1"/>
  <c r="F139" i="19"/>
  <c r="H139" i="19" s="1"/>
  <c r="F140" i="19"/>
  <c r="H140" i="19" s="1"/>
  <c r="F141" i="19"/>
  <c r="H141" i="19" s="1"/>
  <c r="F142" i="19"/>
  <c r="G142" i="19" s="1"/>
  <c r="F143" i="19"/>
  <c r="H143" i="19" s="1"/>
  <c r="F144" i="19"/>
  <c r="G144" i="19" s="1"/>
  <c r="F145" i="19"/>
  <c r="G145" i="19" s="1"/>
  <c r="F146" i="19"/>
  <c r="G146" i="19" s="1"/>
  <c r="F147" i="19"/>
  <c r="H147" i="19" s="1"/>
  <c r="F148" i="19"/>
  <c r="G148" i="19" s="1"/>
  <c r="F149" i="19"/>
  <c r="H149" i="19" s="1"/>
  <c r="F150" i="19"/>
  <c r="G150" i="19" s="1"/>
  <c r="F151" i="19"/>
  <c r="H151" i="19" s="1"/>
  <c r="F152" i="19"/>
  <c r="H152" i="19" s="1"/>
  <c r="F153" i="19"/>
  <c r="H153" i="19" s="1"/>
  <c r="F154" i="19"/>
  <c r="G154" i="19" s="1"/>
  <c r="F155" i="19"/>
  <c r="H155" i="19" s="1"/>
  <c r="F156" i="19"/>
  <c r="G156" i="19" s="1"/>
  <c r="F157" i="19"/>
  <c r="G157" i="19" s="1"/>
  <c r="F158" i="19"/>
  <c r="G158" i="19" s="1"/>
  <c r="F159" i="19"/>
  <c r="H159" i="19" s="1"/>
  <c r="F160" i="19"/>
  <c r="G160" i="19" s="1"/>
  <c r="F161" i="19"/>
  <c r="H161" i="19" s="1"/>
  <c r="F162" i="19"/>
  <c r="G162" i="19" s="1"/>
  <c r="F163" i="19"/>
  <c r="H163" i="19" s="1"/>
  <c r="F164" i="19"/>
  <c r="H164" i="19" s="1"/>
  <c r="F165" i="19"/>
  <c r="H165" i="19" s="1"/>
  <c r="F166" i="19"/>
  <c r="G166" i="19" s="1"/>
  <c r="F167" i="19"/>
  <c r="H167" i="19" s="1"/>
  <c r="F168" i="19"/>
  <c r="G168" i="19" s="1"/>
  <c r="F169" i="19"/>
  <c r="G169" i="19" s="1"/>
  <c r="F170" i="19"/>
  <c r="H170" i="19" s="1"/>
  <c r="F171" i="19"/>
  <c r="H171" i="19" s="1"/>
  <c r="F172" i="19"/>
  <c r="G172" i="19" s="1"/>
  <c r="F173" i="19"/>
  <c r="H173" i="19" s="1"/>
  <c r="F174" i="19"/>
  <c r="G174" i="19" s="1"/>
  <c r="F175" i="19"/>
  <c r="H175" i="19" s="1"/>
  <c r="F176" i="19"/>
  <c r="H176" i="19" s="1"/>
  <c r="F177" i="19"/>
  <c r="H177" i="19" s="1"/>
  <c r="F178" i="19"/>
  <c r="G178" i="19" s="1"/>
  <c r="F179" i="19"/>
  <c r="H179" i="19" s="1"/>
  <c r="F180" i="19"/>
  <c r="G180" i="19" s="1"/>
  <c r="F181" i="19"/>
  <c r="G181" i="19" s="1"/>
  <c r="F182" i="19"/>
  <c r="G182" i="19" s="1"/>
  <c r="F183" i="19"/>
  <c r="H183" i="19" s="1"/>
  <c r="F184" i="19"/>
  <c r="G184" i="19" s="1"/>
  <c r="F185" i="19"/>
  <c r="H185" i="19" s="1"/>
  <c r="F186" i="19"/>
  <c r="G186" i="19" s="1"/>
  <c r="F187" i="19"/>
  <c r="H187" i="19" s="1"/>
  <c r="F188" i="19"/>
  <c r="H188" i="19" s="1"/>
  <c r="F189" i="19"/>
  <c r="H189" i="19" s="1"/>
  <c r="F190" i="19"/>
  <c r="G190" i="19" s="1"/>
  <c r="F191" i="19"/>
  <c r="H191" i="19" s="1"/>
  <c r="F192" i="19"/>
  <c r="G192" i="19" s="1"/>
  <c r="F193" i="19"/>
  <c r="G193" i="19" s="1"/>
  <c r="F194" i="19"/>
  <c r="G194" i="19" s="1"/>
  <c r="F195" i="19"/>
  <c r="H195" i="19" s="1"/>
  <c r="F196" i="19"/>
  <c r="G196" i="19" s="1"/>
  <c r="F197" i="19"/>
  <c r="H197" i="19" s="1"/>
  <c r="F198" i="19"/>
  <c r="G198" i="19" s="1"/>
  <c r="F199" i="19"/>
  <c r="H199" i="19" s="1"/>
  <c r="F200" i="19"/>
  <c r="H200" i="19" s="1"/>
  <c r="F201" i="19"/>
  <c r="H201" i="19" s="1"/>
  <c r="F202" i="19"/>
  <c r="G202" i="19" s="1"/>
  <c r="F203" i="19"/>
  <c r="H203" i="19" s="1"/>
  <c r="F204" i="19"/>
  <c r="G204" i="19" s="1"/>
  <c r="F205" i="19"/>
  <c r="G205" i="19" s="1"/>
  <c r="F206" i="19"/>
  <c r="G206" i="19" s="1"/>
  <c r="F207" i="19"/>
  <c r="H207" i="19" s="1"/>
  <c r="F208" i="19"/>
  <c r="G208" i="19" s="1"/>
  <c r="F209" i="19"/>
  <c r="H209" i="19" s="1"/>
  <c r="F210" i="19"/>
  <c r="G210" i="19" s="1"/>
  <c r="F211" i="19"/>
  <c r="H211" i="19" s="1"/>
  <c r="F212" i="19"/>
  <c r="H212" i="19" s="1"/>
  <c r="F213" i="19"/>
  <c r="H213" i="19" s="1"/>
  <c r="F214" i="19"/>
  <c r="G214" i="19" s="1"/>
  <c r="F215" i="19"/>
  <c r="H215" i="19" s="1"/>
  <c r="F216" i="19"/>
  <c r="G216" i="19" s="1"/>
  <c r="F217" i="19"/>
  <c r="G217" i="19" s="1"/>
  <c r="F218" i="19"/>
  <c r="G218" i="19" s="1"/>
  <c r="F219" i="19"/>
  <c r="H219" i="19" s="1"/>
  <c r="F220" i="19"/>
  <c r="G220" i="19" s="1"/>
  <c r="F221" i="19"/>
  <c r="H221" i="19" s="1"/>
  <c r="F222" i="19"/>
  <c r="G222" i="19" s="1"/>
  <c r="F223" i="19"/>
  <c r="H223" i="19" s="1"/>
  <c r="F224" i="19"/>
  <c r="H224" i="19" s="1"/>
  <c r="F225" i="19"/>
  <c r="H225" i="19" s="1"/>
  <c r="F226" i="19"/>
  <c r="G226" i="19" s="1"/>
  <c r="F227" i="19"/>
  <c r="H227" i="19" s="1"/>
  <c r="F228" i="19"/>
  <c r="G228" i="19" s="1"/>
  <c r="F229" i="19"/>
  <c r="G229" i="19" s="1"/>
  <c r="F230" i="19"/>
  <c r="G230" i="19" s="1"/>
  <c r="F231" i="19"/>
  <c r="H231" i="19" s="1"/>
  <c r="F232" i="19"/>
  <c r="G232" i="19" s="1"/>
  <c r="F233" i="19"/>
  <c r="H233" i="19" s="1"/>
  <c r="F234" i="19"/>
  <c r="G234" i="19" s="1"/>
  <c r="F235" i="19"/>
  <c r="H235" i="19" s="1"/>
  <c r="F236" i="19"/>
  <c r="H236" i="19" s="1"/>
  <c r="F237" i="19"/>
  <c r="H237" i="19" s="1"/>
  <c r="F238" i="19"/>
  <c r="G238" i="19" s="1"/>
  <c r="F239" i="19"/>
  <c r="H239" i="19" s="1"/>
  <c r="F240" i="19"/>
  <c r="G240" i="19" s="1"/>
  <c r="F241" i="19"/>
  <c r="G241" i="19" s="1"/>
  <c r="F242" i="19"/>
  <c r="G242" i="19" s="1"/>
  <c r="F243" i="19"/>
  <c r="H243" i="19" s="1"/>
  <c r="F244" i="19"/>
  <c r="G244" i="19" s="1"/>
  <c r="F245" i="19"/>
  <c r="H245" i="19" s="1"/>
  <c r="F246" i="19"/>
  <c r="G246" i="19" s="1"/>
  <c r="F247" i="19"/>
  <c r="H247" i="19" s="1"/>
  <c r="F248" i="19"/>
  <c r="H248" i="19" s="1"/>
  <c r="F249" i="19"/>
  <c r="H249" i="19" s="1"/>
  <c r="F250" i="19"/>
  <c r="G250" i="19" s="1"/>
  <c r="F251" i="19"/>
  <c r="H251" i="19" s="1"/>
  <c r="F252" i="19"/>
  <c r="G252" i="19" s="1"/>
  <c r="F253" i="19"/>
  <c r="G253" i="19" s="1"/>
  <c r="F254" i="19"/>
  <c r="G254" i="19" s="1"/>
  <c r="F255" i="19"/>
  <c r="H255" i="19" s="1"/>
  <c r="F256" i="19"/>
  <c r="G256" i="19" s="1"/>
  <c r="F257" i="19"/>
  <c r="H257" i="19" s="1"/>
  <c r="F258" i="19"/>
  <c r="G258" i="19" s="1"/>
  <c r="F259" i="19"/>
  <c r="H259" i="19" s="1"/>
  <c r="F260" i="19"/>
  <c r="H260" i="19" s="1"/>
  <c r="F261" i="19"/>
  <c r="H261" i="19" s="1"/>
  <c r="F262" i="19"/>
  <c r="G262" i="19" s="1"/>
  <c r="F263" i="19"/>
  <c r="H263" i="19" s="1"/>
  <c r="F264" i="19"/>
  <c r="G264" i="19" s="1"/>
  <c r="F265" i="19"/>
  <c r="G265" i="19" s="1"/>
  <c r="F266" i="19"/>
  <c r="G266" i="19" s="1"/>
  <c r="F267" i="19"/>
  <c r="H267" i="19" s="1"/>
  <c r="F268" i="19"/>
  <c r="G268" i="19" s="1"/>
  <c r="F269" i="19"/>
  <c r="H269" i="19" s="1"/>
  <c r="F270" i="19"/>
  <c r="G270" i="19" s="1"/>
  <c r="F271" i="19"/>
  <c r="H271" i="19" s="1"/>
  <c r="F272" i="19"/>
  <c r="H272" i="19" s="1"/>
  <c r="F273" i="19"/>
  <c r="H273" i="19" s="1"/>
  <c r="F274" i="19"/>
  <c r="G274" i="19" s="1"/>
  <c r="F275" i="19"/>
  <c r="H275" i="19" s="1"/>
  <c r="F276" i="19"/>
  <c r="G276" i="19" s="1"/>
  <c r="F277" i="19"/>
  <c r="G277" i="19" s="1"/>
  <c r="F278" i="19"/>
  <c r="G278" i="19" s="1"/>
  <c r="F279" i="19"/>
  <c r="H279" i="19" s="1"/>
  <c r="F280" i="19"/>
  <c r="G280" i="19" s="1"/>
  <c r="F281" i="19"/>
  <c r="H281" i="19" s="1"/>
  <c r="F282" i="19"/>
  <c r="G282" i="19" s="1"/>
  <c r="F283" i="19"/>
  <c r="H283" i="19" s="1"/>
  <c r="F284" i="19"/>
  <c r="H284" i="19" s="1"/>
  <c r="F285" i="19"/>
  <c r="H285" i="19" s="1"/>
  <c r="F286" i="19"/>
  <c r="G286" i="19" s="1"/>
  <c r="F287" i="19"/>
  <c r="H287" i="19" s="1"/>
  <c r="F288" i="19"/>
  <c r="G288" i="19" s="1"/>
  <c r="F289" i="19"/>
  <c r="G289" i="19" s="1"/>
  <c r="F290" i="19"/>
  <c r="G290" i="19" s="1"/>
  <c r="F291" i="19"/>
  <c r="H291" i="19" s="1"/>
  <c r="F292" i="19"/>
  <c r="G292" i="19" s="1"/>
  <c r="F293" i="19"/>
  <c r="H293" i="19" s="1"/>
  <c r="F294" i="19"/>
  <c r="G294" i="19" s="1"/>
  <c r="F295" i="19"/>
  <c r="H295" i="19" s="1"/>
  <c r="F296" i="19"/>
  <c r="H296" i="19" s="1"/>
  <c r="F297" i="19"/>
  <c r="H297" i="19" s="1"/>
  <c r="F298" i="19"/>
  <c r="G298" i="19" s="1"/>
  <c r="F299" i="19"/>
  <c r="H299" i="19" s="1"/>
  <c r="F300" i="19"/>
  <c r="G300" i="19" s="1"/>
  <c r="F301" i="19"/>
  <c r="G301" i="19" s="1"/>
  <c r="F302" i="19"/>
  <c r="G302" i="19" s="1"/>
  <c r="F303" i="19"/>
  <c r="H303" i="19" s="1"/>
  <c r="F304" i="19"/>
  <c r="G304" i="19" s="1"/>
  <c r="F305" i="19"/>
  <c r="H305" i="19" s="1"/>
  <c r="F306" i="19"/>
  <c r="G306" i="19" s="1"/>
  <c r="F307" i="19"/>
  <c r="H307" i="19" s="1"/>
  <c r="F308" i="19"/>
  <c r="H308" i="19" s="1"/>
  <c r="F309" i="19"/>
  <c r="G309" i="19" s="1"/>
  <c r="F310" i="19"/>
  <c r="G310" i="19" s="1"/>
  <c r="F311" i="19"/>
  <c r="H311" i="19" s="1"/>
  <c r="F312" i="19"/>
  <c r="G312" i="19" s="1"/>
  <c r="F313" i="19"/>
  <c r="G313" i="19" s="1"/>
  <c r="F314" i="19"/>
  <c r="H314" i="19" s="1"/>
  <c r="F315" i="19"/>
  <c r="H315" i="19" s="1"/>
  <c r="F316" i="19"/>
  <c r="G316" i="19" s="1"/>
  <c r="F317" i="19"/>
  <c r="H317" i="19" s="1"/>
  <c r="F318" i="19"/>
  <c r="G318" i="19" s="1"/>
  <c r="F319" i="19"/>
  <c r="H319" i="19" s="1"/>
  <c r="F320" i="19"/>
  <c r="H320" i="19" s="1"/>
  <c r="F321" i="19"/>
  <c r="G321" i="19" s="1"/>
  <c r="F322" i="19"/>
  <c r="G322" i="19" s="1"/>
  <c r="F323" i="19"/>
  <c r="H323" i="19" s="1"/>
  <c r="F324" i="19"/>
  <c r="G324" i="19" s="1"/>
  <c r="F325" i="19"/>
  <c r="G325" i="19" s="1"/>
  <c r="F326" i="19"/>
  <c r="G326" i="19" s="1"/>
  <c r="F327" i="19"/>
  <c r="H327" i="19" s="1"/>
  <c r="F328" i="19"/>
  <c r="G328" i="19" s="1"/>
  <c r="F329" i="19"/>
  <c r="H329" i="19" s="1"/>
  <c r="F330" i="19"/>
  <c r="G330" i="19" s="1"/>
  <c r="F331" i="19"/>
  <c r="H331" i="19" s="1"/>
  <c r="F332" i="19"/>
  <c r="H332" i="19" s="1"/>
  <c r="F333" i="19"/>
  <c r="H333" i="19" s="1"/>
  <c r="F334" i="19"/>
  <c r="G334" i="19" s="1"/>
  <c r="F335" i="19"/>
  <c r="H335" i="19" s="1"/>
  <c r="F336" i="19"/>
  <c r="G336" i="19" s="1"/>
  <c r="F337" i="19"/>
  <c r="G337" i="19" s="1"/>
  <c r="F338" i="19"/>
  <c r="G338" i="19" s="1"/>
  <c r="F339" i="19"/>
  <c r="H339" i="19" s="1"/>
  <c r="F340" i="19"/>
  <c r="G340" i="19" s="1"/>
  <c r="F341" i="19"/>
  <c r="H341" i="19" s="1"/>
  <c r="F342" i="19"/>
  <c r="G342" i="19" s="1"/>
  <c r="F343" i="19"/>
  <c r="H343" i="19" s="1"/>
  <c r="F344" i="19"/>
  <c r="H344" i="19" s="1"/>
  <c r="F345" i="19"/>
  <c r="G345" i="19" s="1"/>
  <c r="F346" i="19"/>
  <c r="G346" i="19" s="1"/>
  <c r="F347" i="19"/>
  <c r="H347" i="19" s="1"/>
  <c r="F348" i="19"/>
  <c r="G348" i="19" s="1"/>
  <c r="F349" i="19"/>
  <c r="G349" i="19" s="1"/>
  <c r="F350" i="19"/>
  <c r="G350" i="19" s="1"/>
  <c r="F351" i="19"/>
  <c r="H351" i="19" s="1"/>
  <c r="F352" i="19"/>
  <c r="G352" i="19" s="1"/>
  <c r="F353" i="19"/>
  <c r="G353" i="19" s="1"/>
  <c r="F354" i="19"/>
  <c r="G354" i="19" s="1"/>
  <c r="F355" i="19"/>
  <c r="H355" i="19" s="1"/>
  <c r="F356" i="19"/>
  <c r="H356" i="19" s="1"/>
  <c r="F357" i="19"/>
  <c r="G357" i="19" s="1"/>
  <c r="F358" i="19"/>
  <c r="G358" i="19" s="1"/>
  <c r="F359" i="19"/>
  <c r="H359" i="19" s="1"/>
  <c r="F360" i="19"/>
  <c r="G360" i="19" s="1"/>
  <c r="F361" i="19"/>
  <c r="G361" i="19" s="1"/>
  <c r="F362" i="19"/>
  <c r="G362" i="19" s="1"/>
  <c r="F363" i="19"/>
  <c r="G363" i="19" s="1"/>
  <c r="F364" i="19"/>
  <c r="G364" i="19" s="1"/>
  <c r="F365" i="19"/>
  <c r="G365" i="19" s="1"/>
  <c r="F366" i="19"/>
  <c r="G366" i="19" s="1"/>
  <c r="F367" i="19"/>
  <c r="G367" i="19" s="1"/>
  <c r="F368" i="19"/>
  <c r="G368" i="19" s="1"/>
  <c r="F369" i="19"/>
  <c r="G369" i="19" s="1"/>
  <c r="F370" i="19"/>
  <c r="G370" i="19" s="1"/>
  <c r="F371" i="19"/>
  <c r="G371" i="19" s="1"/>
  <c r="F372" i="19"/>
  <c r="G372" i="19" s="1"/>
  <c r="F373" i="19"/>
  <c r="G373" i="19" s="1"/>
  <c r="F374" i="19"/>
  <c r="G374" i="19" s="1"/>
  <c r="F375" i="19"/>
  <c r="H375" i="19" s="1"/>
  <c r="F376" i="19"/>
  <c r="G376" i="19" s="1"/>
  <c r="F377" i="19"/>
  <c r="G377" i="19" s="1"/>
  <c r="F378" i="19"/>
  <c r="G378" i="19" s="1"/>
  <c r="F379" i="19"/>
  <c r="G379" i="19" s="1"/>
  <c r="F380" i="19"/>
  <c r="G380" i="19" s="1"/>
  <c r="F381" i="19"/>
  <c r="G381" i="19" s="1"/>
  <c r="F382" i="19"/>
  <c r="G382" i="19" s="1"/>
  <c r="F383" i="19"/>
  <c r="G383" i="19" s="1"/>
  <c r="F384" i="19"/>
  <c r="G384" i="19" s="1"/>
  <c r="F385" i="19"/>
  <c r="G385" i="19" s="1"/>
  <c r="F386" i="19"/>
  <c r="G386" i="19" s="1"/>
  <c r="F387" i="19"/>
  <c r="G387" i="19" s="1"/>
  <c r="F388" i="19"/>
  <c r="G388" i="19" s="1"/>
  <c r="F389" i="19"/>
  <c r="G389" i="19" s="1"/>
  <c r="F390" i="19"/>
  <c r="H390" i="19" s="1"/>
  <c r="F391" i="19"/>
  <c r="G391" i="19" s="1"/>
  <c r="F392" i="19"/>
  <c r="G392" i="19" s="1"/>
  <c r="F393" i="19"/>
  <c r="H393" i="19" s="1"/>
  <c r="F394" i="19"/>
  <c r="G394" i="19" s="1"/>
  <c r="F395" i="19"/>
  <c r="G395" i="19" s="1"/>
  <c r="F396" i="19"/>
  <c r="H396" i="19" s="1"/>
  <c r="F397" i="19"/>
  <c r="G397" i="19" s="1"/>
  <c r="F398" i="19"/>
  <c r="G398" i="19" s="1"/>
  <c r="F399" i="19"/>
  <c r="G399" i="19" s="1"/>
  <c r="F400" i="19"/>
  <c r="G400" i="19" s="1"/>
  <c r="F401" i="19"/>
  <c r="G401" i="19" s="1"/>
  <c r="F402" i="19"/>
  <c r="H402" i="19" s="1"/>
  <c r="F403" i="19"/>
  <c r="G403" i="19" s="1"/>
  <c r="F404" i="19"/>
  <c r="G404" i="19" s="1"/>
  <c r="F405" i="19"/>
  <c r="G405" i="19" s="1"/>
  <c r="F406" i="19"/>
  <c r="G406" i="19" s="1"/>
  <c r="F407" i="19"/>
  <c r="G407" i="19" s="1"/>
  <c r="F408" i="19"/>
  <c r="H408" i="19" s="1"/>
  <c r="F409" i="19"/>
  <c r="G409" i="19" s="1"/>
  <c r="F410" i="19"/>
  <c r="H410" i="19" s="1"/>
  <c r="F411" i="19"/>
  <c r="G411" i="19" s="1"/>
  <c r="F412" i="19"/>
  <c r="G412" i="19" s="1"/>
  <c r="F413" i="19"/>
  <c r="G413" i="19" s="1"/>
  <c r="F414" i="19"/>
  <c r="H414" i="19" s="1"/>
  <c r="F415" i="19"/>
  <c r="G415" i="19" s="1"/>
  <c r="F416" i="19"/>
  <c r="G416" i="19" s="1"/>
  <c r="F417" i="19"/>
  <c r="G417" i="19" s="1"/>
  <c r="F418" i="19"/>
  <c r="G418" i="19" s="1"/>
  <c r="F419" i="19"/>
  <c r="G419" i="19" s="1"/>
  <c r="F420" i="19"/>
  <c r="G420" i="19" s="1"/>
  <c r="F421" i="19"/>
  <c r="G421" i="19" s="1"/>
  <c r="F422" i="19"/>
  <c r="G422" i="19" s="1"/>
  <c r="F423" i="19"/>
  <c r="G423" i="19" s="1"/>
  <c r="F424" i="19"/>
  <c r="G424" i="19" s="1"/>
  <c r="F425" i="19"/>
  <c r="G425" i="19" s="1"/>
  <c r="F426" i="19"/>
  <c r="H426" i="19" s="1"/>
  <c r="F427" i="19"/>
  <c r="G427" i="19" s="1"/>
  <c r="F428" i="19"/>
  <c r="G428" i="19" s="1"/>
  <c r="F429" i="19"/>
  <c r="G429" i="19" s="1"/>
  <c r="F430" i="19"/>
  <c r="G430" i="19" s="1"/>
  <c r="F431" i="19"/>
  <c r="G431" i="19" s="1"/>
  <c r="F432" i="19"/>
  <c r="G432" i="19" s="1"/>
  <c r="F433" i="19"/>
  <c r="G433" i="19" s="1"/>
  <c r="F434" i="19"/>
  <c r="G434" i="19" s="1"/>
  <c r="F435" i="19"/>
  <c r="G435" i="19" s="1"/>
  <c r="F436" i="19"/>
  <c r="G436" i="19" s="1"/>
  <c r="F437" i="19"/>
  <c r="G437" i="19" s="1"/>
  <c r="F438" i="19"/>
  <c r="H438" i="19" s="1"/>
  <c r="F439" i="19"/>
  <c r="G439" i="19" s="1"/>
  <c r="F440" i="19"/>
  <c r="G440" i="19" s="1"/>
  <c r="F441" i="19"/>
  <c r="H441" i="19" s="1"/>
  <c r="F442" i="19"/>
  <c r="G442" i="19" s="1"/>
  <c r="F443" i="19"/>
  <c r="G443" i="19" s="1"/>
  <c r="F444" i="19"/>
  <c r="G444" i="19" s="1"/>
  <c r="F445" i="19"/>
  <c r="G445" i="19" s="1"/>
  <c r="F446" i="19"/>
  <c r="G446" i="19" s="1"/>
  <c r="F447" i="19"/>
  <c r="G447" i="19" s="1"/>
  <c r="F448" i="19"/>
  <c r="G448" i="19" s="1"/>
  <c r="F449" i="19"/>
  <c r="G449" i="19" s="1"/>
  <c r="F450" i="19"/>
  <c r="H450" i="19" s="1"/>
  <c r="F451" i="19"/>
  <c r="G451" i="19" s="1"/>
  <c r="F452" i="19"/>
  <c r="G452" i="19" s="1"/>
  <c r="F453" i="19"/>
  <c r="G453" i="19" s="1"/>
  <c r="F454" i="19"/>
  <c r="G454" i="19" s="1"/>
  <c r="F455" i="19"/>
  <c r="G455" i="19" s="1"/>
  <c r="F456" i="19"/>
  <c r="G456" i="19" s="1"/>
  <c r="F457" i="19"/>
  <c r="G457" i="19" s="1"/>
  <c r="F458" i="19"/>
  <c r="H458" i="19" s="1"/>
  <c r="F459" i="19"/>
  <c r="G459" i="19" s="1"/>
  <c r="F460" i="19"/>
  <c r="G460" i="19" s="1"/>
  <c r="F461" i="19"/>
  <c r="G461" i="19" s="1"/>
  <c r="F462" i="19"/>
  <c r="G462" i="19" s="1"/>
  <c r="F463" i="19"/>
  <c r="G463" i="19" s="1"/>
  <c r="F464" i="19"/>
  <c r="G464" i="19" s="1"/>
  <c r="F465" i="19"/>
  <c r="G465" i="19" s="1"/>
  <c r="F466" i="19"/>
  <c r="G466" i="19" s="1"/>
  <c r="F467" i="19"/>
  <c r="G467" i="19" s="1"/>
  <c r="F468" i="19"/>
  <c r="G468" i="19" s="1"/>
  <c r="F469" i="19"/>
  <c r="G469" i="19" s="1"/>
  <c r="F470" i="19"/>
  <c r="G470" i="19" s="1"/>
  <c r="F471" i="19"/>
  <c r="G471" i="19" s="1"/>
  <c r="F472" i="19"/>
  <c r="G472" i="19" s="1"/>
  <c r="F473" i="19"/>
  <c r="G473" i="19" s="1"/>
  <c r="F474" i="19"/>
  <c r="H474" i="19" s="1"/>
  <c r="F475" i="19"/>
  <c r="G475" i="19" s="1"/>
  <c r="F476" i="19"/>
  <c r="G476" i="19" s="1"/>
  <c r="F477" i="19"/>
  <c r="G477" i="19" s="1"/>
  <c r="F478" i="19"/>
  <c r="G478" i="19" s="1"/>
  <c r="F479" i="19"/>
  <c r="G479" i="19" s="1"/>
  <c r="F480" i="19"/>
  <c r="G480" i="19" s="1"/>
  <c r="F481" i="19"/>
  <c r="G481" i="19" s="1"/>
  <c r="F482" i="19"/>
  <c r="G482" i="19" s="1"/>
  <c r="F483" i="19"/>
  <c r="G483" i="19" s="1"/>
  <c r="F484" i="19"/>
  <c r="G484" i="19" s="1"/>
  <c r="F485" i="19"/>
  <c r="G485" i="19" s="1"/>
  <c r="F486" i="19"/>
  <c r="G486" i="19" s="1"/>
  <c r="F487" i="19"/>
  <c r="G487" i="19" s="1"/>
  <c r="F488" i="19"/>
  <c r="G488" i="19" s="1"/>
  <c r="F489" i="19"/>
  <c r="H489" i="19" s="1"/>
  <c r="F490" i="19"/>
  <c r="G490" i="19" s="1"/>
  <c r="F491" i="19"/>
  <c r="G491" i="19" s="1"/>
  <c r="F492" i="19"/>
  <c r="G492" i="19" s="1"/>
  <c r="F493" i="19"/>
  <c r="G493" i="19" s="1"/>
  <c r="F494" i="19"/>
  <c r="G494" i="19" s="1"/>
  <c r="F495" i="19"/>
  <c r="G495" i="19" s="1"/>
  <c r="F496" i="19"/>
  <c r="G496" i="19" s="1"/>
  <c r="F497" i="19"/>
  <c r="G497" i="19" s="1"/>
  <c r="F498" i="19"/>
  <c r="G498" i="19" s="1"/>
  <c r="F499" i="19"/>
  <c r="G499" i="19" s="1"/>
  <c r="F500" i="19"/>
  <c r="G500" i="19" s="1"/>
  <c r="F501" i="19"/>
  <c r="G501" i="19" s="1"/>
  <c r="F502" i="19"/>
  <c r="G502" i="19" s="1"/>
  <c r="F503" i="19"/>
  <c r="G503" i="19" s="1"/>
  <c r="F504" i="19"/>
  <c r="G504" i="19" s="1"/>
  <c r="F505" i="19"/>
  <c r="G505" i="19" s="1"/>
  <c r="F506" i="19"/>
  <c r="H506" i="19" s="1"/>
  <c r="F507" i="19"/>
  <c r="G507" i="19" s="1"/>
  <c r="F508" i="19"/>
  <c r="G508" i="19" s="1"/>
  <c r="F509" i="19"/>
  <c r="G509" i="19" s="1"/>
  <c r="F510" i="19"/>
  <c r="G510" i="19" s="1"/>
  <c r="F511" i="19"/>
  <c r="G511" i="19" s="1"/>
  <c r="F512" i="19"/>
  <c r="G512" i="19" s="1"/>
  <c r="F513" i="19"/>
  <c r="G513" i="19" s="1"/>
  <c r="F514" i="19"/>
  <c r="G514" i="19" s="1"/>
  <c r="F515" i="19"/>
  <c r="G515" i="19" s="1"/>
  <c r="F516" i="19"/>
  <c r="G516" i="19" s="1"/>
  <c r="F517" i="19"/>
  <c r="G517" i="19" s="1"/>
  <c r="F518" i="19"/>
  <c r="G518" i="19" s="1"/>
  <c r="F519" i="19"/>
  <c r="G519" i="19" s="1"/>
  <c r="F520" i="19"/>
  <c r="G520" i="19" s="1"/>
  <c r="F521" i="19"/>
  <c r="G521" i="19" s="1"/>
  <c r="F522" i="19"/>
  <c r="H522" i="19" s="1"/>
  <c r="F523" i="19"/>
  <c r="G523" i="19" s="1"/>
  <c r="F524" i="19"/>
  <c r="G524" i="19" s="1"/>
  <c r="F525" i="19"/>
  <c r="G525" i="19" s="1"/>
  <c r="F526" i="19"/>
  <c r="G526" i="19" s="1"/>
  <c r="F527" i="19"/>
  <c r="G527" i="19" s="1"/>
  <c r="F528" i="19"/>
  <c r="G528" i="19" s="1"/>
  <c r="F529" i="19"/>
  <c r="G529" i="19" s="1"/>
  <c r="F530" i="19"/>
  <c r="G530" i="19" s="1"/>
  <c r="F531" i="19"/>
  <c r="G531" i="19" s="1"/>
  <c r="F532" i="19"/>
  <c r="G532" i="19" s="1"/>
  <c r="F533" i="19"/>
  <c r="G533" i="19" s="1"/>
  <c r="F534" i="19"/>
  <c r="G534" i="19" s="1"/>
  <c r="F535" i="19"/>
  <c r="G535" i="19" s="1"/>
  <c r="F536" i="19"/>
  <c r="G536" i="19" s="1"/>
  <c r="F537" i="19"/>
  <c r="H537" i="19" s="1"/>
  <c r="F538" i="19"/>
  <c r="G538" i="19" s="1"/>
  <c r="F539" i="19"/>
  <c r="G539" i="19" s="1"/>
  <c r="F540" i="19"/>
  <c r="G540" i="19" s="1"/>
  <c r="F541" i="19"/>
  <c r="G541" i="19" s="1"/>
  <c r="F542" i="19"/>
  <c r="G542" i="19" s="1"/>
  <c r="F543" i="19"/>
  <c r="G543" i="19" s="1"/>
  <c r="F544" i="19"/>
  <c r="G544" i="19" s="1"/>
  <c r="F545" i="19"/>
  <c r="G545" i="19" s="1"/>
  <c r="F546" i="19"/>
  <c r="G546" i="19" s="1"/>
  <c r="F547" i="19"/>
  <c r="G547" i="19" s="1"/>
  <c r="F548" i="19"/>
  <c r="G548" i="19" s="1"/>
  <c r="F549" i="19"/>
  <c r="G549" i="19" s="1"/>
  <c r="F550" i="19"/>
  <c r="G550" i="19" s="1"/>
  <c r="F551" i="19"/>
  <c r="G551" i="19" s="1"/>
  <c r="F552" i="19"/>
  <c r="G552" i="19" s="1"/>
  <c r="F553" i="19"/>
  <c r="G553" i="19" s="1"/>
  <c r="F554" i="19"/>
  <c r="H554" i="19" s="1"/>
  <c r="F555" i="19"/>
  <c r="G555" i="19" s="1"/>
  <c r="F556" i="19"/>
  <c r="G556" i="19" s="1"/>
  <c r="F557" i="19"/>
  <c r="G557" i="19" s="1"/>
  <c r="F558" i="19"/>
  <c r="G558" i="19" s="1"/>
  <c r="F559" i="19"/>
  <c r="G559" i="19" s="1"/>
  <c r="F560" i="19"/>
  <c r="G560" i="19" s="1"/>
  <c r="F561" i="19"/>
  <c r="G561" i="19" s="1"/>
  <c r="F562" i="19"/>
  <c r="G562" i="19" s="1"/>
  <c r="F563" i="19"/>
  <c r="G563" i="19" s="1"/>
  <c r="F564" i="19"/>
  <c r="G564" i="19" s="1"/>
  <c r="F565" i="19"/>
  <c r="G565" i="19" s="1"/>
  <c r="F566" i="19"/>
  <c r="G566" i="19" s="1"/>
  <c r="F567" i="19"/>
  <c r="G567" i="19" s="1"/>
  <c r="F568" i="19"/>
  <c r="G568" i="19" s="1"/>
  <c r="F569" i="19"/>
  <c r="G569" i="19" s="1"/>
  <c r="F570" i="19"/>
  <c r="H570" i="19" s="1"/>
  <c r="F571" i="19"/>
  <c r="G571" i="19" s="1"/>
  <c r="F572" i="19"/>
  <c r="G572" i="19" s="1"/>
  <c r="F573" i="19"/>
  <c r="G573" i="19" s="1"/>
  <c r="F574" i="19"/>
  <c r="G574" i="19" s="1"/>
  <c r="F575" i="19"/>
  <c r="G575" i="19" s="1"/>
  <c r="F576" i="19"/>
  <c r="G576" i="19" s="1"/>
  <c r="F577" i="19"/>
  <c r="G577" i="19" s="1"/>
  <c r="F578" i="19"/>
  <c r="G578" i="19" s="1"/>
  <c r="F579" i="19"/>
  <c r="G579" i="19" s="1"/>
  <c r="F580" i="19"/>
  <c r="G580" i="19" s="1"/>
  <c r="F581" i="19"/>
  <c r="G581" i="19" s="1"/>
  <c r="F582" i="19"/>
  <c r="G582" i="19" s="1"/>
  <c r="F583" i="19"/>
  <c r="G583" i="19" s="1"/>
  <c r="F584" i="19"/>
  <c r="G584" i="19" s="1"/>
  <c r="F585" i="19"/>
  <c r="H585" i="19" s="1"/>
  <c r="F586" i="19"/>
  <c r="G586" i="19" s="1"/>
  <c r="F587" i="19"/>
  <c r="G587" i="19" s="1"/>
  <c r="F588" i="19"/>
  <c r="G588" i="19" s="1"/>
  <c r="F589" i="19"/>
  <c r="G589" i="19" s="1"/>
  <c r="F590" i="19"/>
  <c r="G590" i="19" s="1"/>
  <c r="F591" i="19"/>
  <c r="G591" i="19" s="1"/>
  <c r="F592" i="19"/>
  <c r="G592" i="19" s="1"/>
  <c r="F593" i="19"/>
  <c r="G593" i="19" s="1"/>
  <c r="F594" i="19"/>
  <c r="G594" i="19" s="1"/>
  <c r="F595" i="19"/>
  <c r="G595" i="19" s="1"/>
  <c r="F596" i="19"/>
  <c r="G596" i="19" s="1"/>
  <c r="F597" i="19"/>
  <c r="G597" i="19" s="1"/>
  <c r="F598" i="19"/>
  <c r="G598" i="19" s="1"/>
  <c r="F599" i="19"/>
  <c r="G599" i="19" s="1"/>
  <c r="F600" i="19"/>
  <c r="G600" i="19" s="1"/>
  <c r="F601" i="19"/>
  <c r="G601" i="19" s="1"/>
  <c r="F602" i="19"/>
  <c r="H602" i="19" s="1"/>
  <c r="F603" i="19"/>
  <c r="G603" i="19" s="1"/>
  <c r="F604" i="19"/>
  <c r="G604" i="19" s="1"/>
  <c r="F605" i="19"/>
  <c r="G605" i="19" s="1"/>
  <c r="F606" i="19"/>
  <c r="G606" i="19" s="1"/>
  <c r="F607" i="19"/>
  <c r="G607" i="19" s="1"/>
  <c r="F608" i="19"/>
  <c r="G608" i="19" s="1"/>
  <c r="F609" i="19"/>
  <c r="G609" i="19" s="1"/>
  <c r="F610" i="19"/>
  <c r="G610" i="19" s="1"/>
  <c r="F611" i="19"/>
  <c r="G611" i="19" s="1"/>
  <c r="F612" i="19"/>
  <c r="G612" i="19" s="1"/>
  <c r="F613" i="19"/>
  <c r="G613" i="19" s="1"/>
  <c r="F614" i="19"/>
  <c r="G614" i="19" s="1"/>
  <c r="F615" i="19"/>
  <c r="G615" i="19" s="1"/>
  <c r="F616" i="19"/>
  <c r="G616" i="19" s="1"/>
  <c r="F617" i="19"/>
  <c r="G617" i="19" s="1"/>
  <c r="F618" i="19"/>
  <c r="H618" i="19" s="1"/>
  <c r="F619" i="19"/>
  <c r="G619" i="19" s="1"/>
  <c r="F620" i="19"/>
  <c r="G620" i="19" s="1"/>
  <c r="F621" i="19"/>
  <c r="G621" i="19" s="1"/>
  <c r="F622" i="19"/>
  <c r="G622" i="19" s="1"/>
  <c r="F623" i="19"/>
  <c r="G623" i="19" s="1"/>
  <c r="F624" i="19"/>
  <c r="G624" i="19" s="1"/>
  <c r="F625" i="19"/>
  <c r="G625" i="19" s="1"/>
  <c r="F626" i="19"/>
  <c r="G626" i="19" s="1"/>
  <c r="F627" i="19"/>
  <c r="G627" i="19" s="1"/>
  <c r="F628" i="19"/>
  <c r="G628" i="19" s="1"/>
  <c r="F629" i="19"/>
  <c r="G629" i="19" s="1"/>
  <c r="F630" i="19"/>
  <c r="G630" i="19" s="1"/>
  <c r="F631" i="19"/>
  <c r="G631" i="19" s="1"/>
  <c r="F632" i="19"/>
  <c r="G632" i="19" s="1"/>
  <c r="F633" i="19"/>
  <c r="H633" i="19" s="1"/>
  <c r="F634" i="19"/>
  <c r="G634" i="19" s="1"/>
  <c r="F635" i="19"/>
  <c r="G635" i="19" s="1"/>
  <c r="F636" i="19"/>
  <c r="G636" i="19" s="1"/>
  <c r="F637" i="19"/>
  <c r="G637" i="19" s="1"/>
  <c r="F638" i="19"/>
  <c r="G638" i="19" s="1"/>
  <c r="F639" i="19"/>
  <c r="G639" i="19" s="1"/>
  <c r="F640" i="19"/>
  <c r="G640" i="19" s="1"/>
  <c r="F641" i="19"/>
  <c r="G641" i="19" s="1"/>
  <c r="F642" i="19"/>
  <c r="G642" i="19" s="1"/>
  <c r="F643" i="19"/>
  <c r="G643" i="19" s="1"/>
  <c r="F644" i="19"/>
  <c r="G644" i="19" s="1"/>
  <c r="F645" i="19"/>
  <c r="G645" i="19" s="1"/>
  <c r="F646" i="19"/>
  <c r="G646" i="19" s="1"/>
  <c r="F647" i="19"/>
  <c r="G647" i="19" s="1"/>
  <c r="F648" i="19"/>
  <c r="H648" i="19" s="1"/>
  <c r="F649" i="19"/>
  <c r="G649" i="19" s="1"/>
  <c r="F650" i="19"/>
  <c r="G650" i="19" s="1"/>
  <c r="F651" i="19"/>
  <c r="G651" i="19" s="1"/>
  <c r="F652" i="19"/>
  <c r="G652" i="19" s="1"/>
  <c r="F653" i="19"/>
  <c r="G653" i="19" s="1"/>
  <c r="F654" i="19"/>
  <c r="G654" i="19" s="1"/>
  <c r="F655" i="19"/>
  <c r="G655" i="19" s="1"/>
  <c r="F656" i="19"/>
  <c r="G656" i="19" s="1"/>
  <c r="F657" i="19"/>
  <c r="G657" i="19" s="1"/>
  <c r="F658" i="19"/>
  <c r="G658" i="19" s="1"/>
  <c r="F659" i="19"/>
  <c r="G659" i="19" s="1"/>
  <c r="F660" i="19"/>
  <c r="G660" i="19" s="1"/>
  <c r="F661" i="19"/>
  <c r="G661" i="19" s="1"/>
  <c r="F662" i="19"/>
  <c r="H662" i="19" s="1"/>
  <c r="F663" i="19"/>
  <c r="G663" i="19" s="1"/>
  <c r="F664" i="19"/>
  <c r="G664" i="19" s="1"/>
  <c r="F665" i="19"/>
  <c r="G665" i="19" s="1"/>
  <c r="F666" i="19"/>
  <c r="G666" i="19" s="1"/>
  <c r="F667" i="19"/>
  <c r="G667" i="19" s="1"/>
  <c r="F668" i="19"/>
  <c r="G668" i="19" s="1"/>
  <c r="F669" i="19"/>
  <c r="G669" i="19" s="1"/>
  <c r="F670" i="19"/>
  <c r="G670" i="19" s="1"/>
  <c r="F671" i="19"/>
  <c r="G671" i="19" s="1"/>
  <c r="F672" i="19"/>
  <c r="G672" i="19" s="1"/>
  <c r="F673" i="19"/>
  <c r="G673" i="19" s="1"/>
  <c r="F674" i="19"/>
  <c r="G674" i="19" s="1"/>
  <c r="F675" i="19"/>
  <c r="G675" i="19" s="1"/>
  <c r="F676" i="19"/>
  <c r="G676" i="19" s="1"/>
  <c r="F677" i="19"/>
  <c r="H677" i="19" s="1"/>
  <c r="F678" i="19"/>
  <c r="G678" i="19" s="1"/>
  <c r="F679" i="19"/>
  <c r="G679" i="19" s="1"/>
  <c r="F680" i="19"/>
  <c r="G680" i="19" s="1"/>
  <c r="F681" i="19"/>
  <c r="G681" i="19" s="1"/>
  <c r="F682" i="19"/>
  <c r="G682" i="19" s="1"/>
  <c r="F683" i="19"/>
  <c r="G683" i="19" s="1"/>
  <c r="F684" i="19"/>
  <c r="G684" i="19" s="1"/>
  <c r="F685" i="19"/>
  <c r="G685" i="19" s="1"/>
  <c r="F686" i="19"/>
  <c r="G686" i="19" s="1"/>
  <c r="F687" i="19"/>
  <c r="G687" i="19" s="1"/>
  <c r="F688" i="19"/>
  <c r="G688" i="19" s="1"/>
  <c r="F689" i="19"/>
  <c r="G689" i="19" s="1"/>
  <c r="F690" i="19"/>
  <c r="G690" i="19" s="1"/>
  <c r="F691" i="19"/>
  <c r="H691" i="19" s="1"/>
  <c r="F692" i="19"/>
  <c r="G692" i="19" s="1"/>
  <c r="F693" i="19"/>
  <c r="G693" i="19" s="1"/>
  <c r="F694" i="19"/>
  <c r="G694" i="19" s="1"/>
  <c r="F695" i="19"/>
  <c r="G695" i="19" s="1"/>
  <c r="F696" i="19"/>
  <c r="G696" i="19" s="1"/>
  <c r="F697" i="19"/>
  <c r="G697" i="19" s="1"/>
  <c r="F698" i="19"/>
  <c r="G698" i="19" s="1"/>
  <c r="F699" i="19"/>
  <c r="G699" i="19" s="1"/>
  <c r="F700" i="19"/>
  <c r="G700" i="19" s="1"/>
  <c r="F701" i="19"/>
  <c r="G701" i="19" s="1"/>
  <c r="F702" i="19"/>
  <c r="G702" i="19" s="1"/>
  <c r="F703" i="19"/>
  <c r="G703" i="19" s="1"/>
  <c r="F704" i="19"/>
  <c r="G704" i="19" s="1"/>
  <c r="F705" i="19"/>
  <c r="H705" i="19" s="1"/>
  <c r="F706" i="19"/>
  <c r="G706" i="19" s="1"/>
  <c r="F707" i="19"/>
  <c r="G707" i="19" s="1"/>
  <c r="F708" i="19"/>
  <c r="G708" i="19" s="1"/>
  <c r="F709" i="19"/>
  <c r="G709" i="19" s="1"/>
  <c r="F710" i="19"/>
  <c r="G710" i="19" s="1"/>
  <c r="F711" i="19"/>
  <c r="G711" i="19" s="1"/>
  <c r="F712" i="19"/>
  <c r="G712" i="19" s="1"/>
  <c r="F713" i="19"/>
  <c r="G713" i="19" s="1"/>
  <c r="F714" i="19"/>
  <c r="G714" i="19" s="1"/>
  <c r="F715" i="19"/>
  <c r="G715" i="19" s="1"/>
  <c r="F716" i="19"/>
  <c r="G716" i="19" s="1"/>
  <c r="F717" i="19"/>
  <c r="G717" i="19" s="1"/>
  <c r="F718" i="19"/>
  <c r="G718" i="19" s="1"/>
  <c r="F719" i="19"/>
  <c r="G719" i="19" s="1"/>
  <c r="F720" i="19"/>
  <c r="H720" i="19" s="1"/>
  <c r="F721" i="19"/>
  <c r="G721" i="19" s="1"/>
  <c r="F722" i="19"/>
  <c r="G722" i="19" s="1"/>
  <c r="F723" i="19"/>
  <c r="G723" i="19" s="1"/>
  <c r="F724" i="19"/>
  <c r="G724" i="19" s="1"/>
  <c r="F725" i="19"/>
  <c r="G725" i="19" s="1"/>
  <c r="F726" i="19"/>
  <c r="G726" i="19" s="1"/>
  <c r="F727" i="19"/>
  <c r="G727" i="19" s="1"/>
  <c r="F728" i="19"/>
  <c r="G728" i="19" s="1"/>
  <c r="F729" i="19"/>
  <c r="G729" i="19" s="1"/>
  <c r="F730" i="19"/>
  <c r="G730" i="19" s="1"/>
  <c r="F731" i="19"/>
  <c r="G731" i="19" s="1"/>
  <c r="F732" i="19"/>
  <c r="G732" i="19" s="1"/>
  <c r="F733" i="19"/>
  <c r="G733" i="19" s="1"/>
  <c r="F734" i="19"/>
  <c r="H734" i="19" s="1"/>
  <c r="F735" i="19"/>
  <c r="G735" i="19" s="1"/>
  <c r="F736" i="19"/>
  <c r="G736" i="19" s="1"/>
  <c r="F737" i="19"/>
  <c r="G737" i="19" s="1"/>
  <c r="F738" i="19"/>
  <c r="G738" i="19" s="1"/>
  <c r="F739" i="19"/>
  <c r="G739" i="19" s="1"/>
  <c r="F740" i="19"/>
  <c r="G740" i="19" s="1"/>
  <c r="F741" i="19"/>
  <c r="G741" i="19" s="1"/>
  <c r="F742" i="19"/>
  <c r="G742" i="19" s="1"/>
  <c r="F743" i="19"/>
  <c r="G743" i="19" s="1"/>
  <c r="F744" i="19"/>
  <c r="G744" i="19" s="1"/>
  <c r="F745" i="19"/>
  <c r="G745" i="19" s="1"/>
  <c r="F746" i="19"/>
  <c r="G746" i="19" s="1"/>
  <c r="F747" i="19"/>
  <c r="H747" i="19" s="1"/>
  <c r="F748" i="19"/>
  <c r="G748" i="19" s="1"/>
  <c r="F749" i="19"/>
  <c r="G749" i="19" s="1"/>
  <c r="F750" i="19"/>
  <c r="G750" i="19" s="1"/>
  <c r="F751" i="19"/>
  <c r="G751" i="19" s="1"/>
  <c r="F752" i="19"/>
  <c r="G752" i="19" s="1"/>
  <c r="F753" i="19"/>
  <c r="G753" i="19" s="1"/>
  <c r="F754" i="19"/>
  <c r="G754" i="19" s="1"/>
  <c r="F755" i="19"/>
  <c r="G755" i="19" s="1"/>
  <c r="F756" i="19"/>
  <c r="G756" i="19" s="1"/>
  <c r="F757" i="19"/>
  <c r="G757" i="19" s="1"/>
  <c r="F758" i="19"/>
  <c r="G758" i="19" s="1"/>
  <c r="F759" i="19"/>
  <c r="G759" i="19" s="1"/>
  <c r="F760" i="19"/>
  <c r="H760" i="19" s="1"/>
  <c r="F761" i="19"/>
  <c r="G761" i="19" s="1"/>
  <c r="F762" i="19"/>
  <c r="G762" i="19" s="1"/>
  <c r="F763" i="19"/>
  <c r="G763" i="19" s="1"/>
  <c r="F764" i="19"/>
  <c r="G764" i="19" s="1"/>
  <c r="F765" i="19"/>
  <c r="G765" i="19" s="1"/>
  <c r="F766" i="19"/>
  <c r="G766" i="19" s="1"/>
  <c r="F767" i="19"/>
  <c r="G767" i="19" s="1"/>
  <c r="F768" i="19"/>
  <c r="G768" i="19" s="1"/>
  <c r="F769" i="19"/>
  <c r="G769" i="19" s="1"/>
  <c r="F770" i="19"/>
  <c r="G770" i="19" s="1"/>
  <c r="F771" i="19"/>
  <c r="G771" i="19" s="1"/>
  <c r="F772" i="19"/>
  <c r="G772" i="19" s="1"/>
  <c r="F773" i="19"/>
  <c r="H773" i="19" s="1"/>
  <c r="F774" i="19"/>
  <c r="G774" i="19" s="1"/>
  <c r="F775" i="19"/>
  <c r="G775" i="19" s="1"/>
  <c r="F776" i="19"/>
  <c r="G776" i="19" s="1"/>
  <c r="F777" i="19"/>
  <c r="G777" i="19" s="1"/>
  <c r="F778" i="19"/>
  <c r="G778" i="19" s="1"/>
  <c r="F779" i="19"/>
  <c r="G779" i="19" s="1"/>
  <c r="F780" i="19"/>
  <c r="G780" i="19" s="1"/>
  <c r="F781" i="19"/>
  <c r="G781" i="19" s="1"/>
  <c r="F782" i="19"/>
  <c r="G782" i="19" s="1"/>
  <c r="F783" i="19"/>
  <c r="G783" i="19" s="1"/>
  <c r="F784" i="19"/>
  <c r="G784" i="19" s="1"/>
  <c r="F785" i="19"/>
  <c r="H785" i="19" s="1"/>
  <c r="F786" i="19"/>
  <c r="G786" i="19" s="1"/>
  <c r="F787" i="19"/>
  <c r="G787" i="19" s="1"/>
  <c r="F788" i="19"/>
  <c r="G788" i="19" s="1"/>
  <c r="F789" i="19"/>
  <c r="G789" i="19" s="1"/>
  <c r="F790" i="19"/>
  <c r="G790" i="19" s="1"/>
  <c r="F791" i="19"/>
  <c r="G791" i="19" s="1"/>
  <c r="F792" i="19"/>
  <c r="G792" i="19" s="1"/>
  <c r="F793" i="19"/>
  <c r="G793" i="19" s="1"/>
  <c r="F794" i="19"/>
  <c r="G794" i="19" s="1"/>
  <c r="F795" i="19"/>
  <c r="G795" i="19" s="1"/>
  <c r="F796" i="19"/>
  <c r="G796" i="19" s="1"/>
  <c r="F797" i="19"/>
  <c r="H797" i="19" s="1"/>
  <c r="F798" i="19"/>
  <c r="G798" i="19" s="1"/>
  <c r="F799" i="19"/>
  <c r="G799" i="19" s="1"/>
  <c r="F800" i="19"/>
  <c r="G800" i="19" s="1"/>
  <c r="F801" i="19"/>
  <c r="G801" i="19" s="1"/>
  <c r="F802" i="19"/>
  <c r="G802" i="19" s="1"/>
  <c r="F803" i="19"/>
  <c r="G803" i="19" s="1"/>
  <c r="F804" i="19"/>
  <c r="G804" i="19" s="1"/>
  <c r="F805" i="19"/>
  <c r="G805" i="19" s="1"/>
  <c r="F806" i="19"/>
  <c r="G806" i="19" s="1"/>
  <c r="F807" i="19"/>
  <c r="G807" i="19" s="1"/>
  <c r="F808" i="19"/>
  <c r="G808" i="19" s="1"/>
  <c r="F809" i="19"/>
  <c r="H809" i="19" s="1"/>
  <c r="F810" i="19"/>
  <c r="G810" i="19" s="1"/>
  <c r="F811" i="19"/>
  <c r="G811" i="19" s="1"/>
  <c r="F812" i="19"/>
  <c r="G812" i="19" s="1"/>
  <c r="F813" i="19"/>
  <c r="G813" i="19" s="1"/>
  <c r="F814" i="19"/>
  <c r="G814" i="19" s="1"/>
  <c r="F815" i="19"/>
  <c r="G815" i="19" s="1"/>
  <c r="F816" i="19"/>
  <c r="G816" i="19" s="1"/>
  <c r="F817" i="19"/>
  <c r="G817" i="19" s="1"/>
  <c r="F818" i="19"/>
  <c r="G818" i="19" s="1"/>
  <c r="F819" i="19"/>
  <c r="G819" i="19" s="1"/>
  <c r="F820" i="19"/>
  <c r="G820" i="19" s="1"/>
  <c r="F821" i="19"/>
  <c r="H821" i="19" s="1"/>
  <c r="F822" i="19"/>
  <c r="G822" i="19" s="1"/>
  <c r="F823" i="19"/>
  <c r="G823" i="19" s="1"/>
  <c r="F824" i="19"/>
  <c r="G824" i="19" s="1"/>
  <c r="F825" i="19"/>
  <c r="G825" i="19" s="1"/>
  <c r="F826" i="19"/>
  <c r="G826" i="19" s="1"/>
  <c r="F827" i="19"/>
  <c r="G827" i="19" s="1"/>
  <c r="F828" i="19"/>
  <c r="G828" i="19" s="1"/>
  <c r="F829" i="19"/>
  <c r="G829" i="19" s="1"/>
  <c r="F830" i="19"/>
  <c r="G830" i="19" s="1"/>
  <c r="F831" i="19"/>
  <c r="G831" i="19" s="1"/>
  <c r="F832" i="19"/>
  <c r="G832" i="19" s="1"/>
  <c r="F833" i="19"/>
  <c r="H833" i="19" s="1"/>
  <c r="F834" i="19"/>
  <c r="G834" i="19" s="1"/>
  <c r="F835" i="19"/>
  <c r="G835" i="19" s="1"/>
  <c r="F836" i="19"/>
  <c r="G836" i="19" s="1"/>
  <c r="F837" i="19"/>
  <c r="G837" i="19" s="1"/>
  <c r="F838" i="19"/>
  <c r="G838" i="19" s="1"/>
  <c r="F839" i="19"/>
  <c r="G839" i="19" s="1"/>
  <c r="F840" i="19"/>
  <c r="G840" i="19" s="1"/>
  <c r="F841" i="19"/>
  <c r="G841" i="19" s="1"/>
  <c r="F842" i="19"/>
  <c r="G842" i="19" s="1"/>
  <c r="F843" i="19"/>
  <c r="G843" i="19" s="1"/>
  <c r="F844" i="19"/>
  <c r="G844" i="19" s="1"/>
  <c r="F845" i="19"/>
  <c r="H845" i="19" s="1"/>
  <c r="F846" i="19"/>
  <c r="G846" i="19" s="1"/>
  <c r="F847" i="19"/>
  <c r="G847" i="19" s="1"/>
  <c r="F848" i="19"/>
  <c r="G848" i="19" s="1"/>
  <c r="F849" i="19"/>
  <c r="G849" i="19" s="1"/>
  <c r="F850" i="19"/>
  <c r="G850" i="19" s="1"/>
  <c r="F851" i="19"/>
  <c r="G851" i="19" s="1"/>
  <c r="F852" i="19"/>
  <c r="G852" i="19" s="1"/>
  <c r="F853" i="19"/>
  <c r="G853" i="19" s="1"/>
  <c r="F854" i="19"/>
  <c r="G854" i="19" s="1"/>
  <c r="F855" i="19"/>
  <c r="G855" i="19" s="1"/>
  <c r="F856" i="19"/>
  <c r="G856" i="19" s="1"/>
  <c r="F857" i="19"/>
  <c r="H857" i="19" s="1"/>
  <c r="F858" i="19"/>
  <c r="G858" i="19" s="1"/>
  <c r="F859" i="19"/>
  <c r="G859" i="19" s="1"/>
  <c r="F860" i="19"/>
  <c r="G860" i="19" s="1"/>
  <c r="F861" i="19"/>
  <c r="G861" i="19" s="1"/>
  <c r="F862" i="19"/>
  <c r="G862" i="19" s="1"/>
  <c r="F863" i="19"/>
  <c r="G863" i="19" s="1"/>
  <c r="F864" i="19"/>
  <c r="G864" i="19" s="1"/>
  <c r="F865" i="19"/>
  <c r="G865" i="19" s="1"/>
  <c r="F866" i="19"/>
  <c r="G866" i="19" s="1"/>
  <c r="F867" i="19"/>
  <c r="G867" i="19" s="1"/>
  <c r="F868" i="19"/>
  <c r="G868" i="19" s="1"/>
  <c r="F869" i="19"/>
  <c r="H869" i="19" s="1"/>
  <c r="F870" i="19"/>
  <c r="G870" i="19" s="1"/>
  <c r="F871" i="19"/>
  <c r="G871" i="19" s="1"/>
  <c r="F872" i="19"/>
  <c r="G872" i="19" s="1"/>
  <c r="F873" i="19"/>
  <c r="G873" i="19" s="1"/>
  <c r="F874" i="19"/>
  <c r="G874" i="19" s="1"/>
  <c r="F875" i="19"/>
  <c r="G875" i="19" s="1"/>
  <c r="F876" i="19"/>
  <c r="G876" i="19" s="1"/>
  <c r="F877" i="19"/>
  <c r="G877" i="19" s="1"/>
  <c r="F878" i="19"/>
  <c r="G878" i="19" s="1"/>
  <c r="F879" i="19"/>
  <c r="G879" i="19" s="1"/>
  <c r="F880" i="19"/>
  <c r="G880" i="19" s="1"/>
  <c r="F881" i="19"/>
  <c r="H881" i="19" s="1"/>
  <c r="F882" i="19"/>
  <c r="G882" i="19" s="1"/>
  <c r="F883" i="19"/>
  <c r="G883" i="19" s="1"/>
  <c r="F884" i="19"/>
  <c r="G884" i="19" s="1"/>
  <c r="F885" i="19"/>
  <c r="G885" i="19" s="1"/>
  <c r="F886" i="19"/>
  <c r="G886" i="19" s="1"/>
  <c r="F887" i="19"/>
  <c r="G887" i="19" s="1"/>
  <c r="F888" i="19"/>
  <c r="G888" i="19" s="1"/>
  <c r="F889" i="19"/>
  <c r="G889" i="19" s="1"/>
  <c r="F890" i="19"/>
  <c r="G890" i="19" s="1"/>
  <c r="F891" i="19"/>
  <c r="G891" i="19" s="1"/>
  <c r="F892" i="19"/>
  <c r="G892" i="19" s="1"/>
  <c r="F893" i="19"/>
  <c r="H893" i="19" s="1"/>
  <c r="F894" i="19"/>
  <c r="G894" i="19" s="1"/>
  <c r="F895" i="19"/>
  <c r="G895" i="19" s="1"/>
  <c r="F896" i="19"/>
  <c r="G896" i="19" s="1"/>
  <c r="F897" i="19"/>
  <c r="G897" i="19" s="1"/>
  <c r="F898" i="19"/>
  <c r="G898" i="19" s="1"/>
  <c r="F899" i="19"/>
  <c r="G899" i="19" s="1"/>
  <c r="F900" i="19"/>
  <c r="G900" i="19" s="1"/>
  <c r="F901" i="19"/>
  <c r="G901" i="19" s="1"/>
  <c r="F902" i="19"/>
  <c r="G902" i="19" s="1"/>
  <c r="F903" i="19"/>
  <c r="G903" i="19" s="1"/>
  <c r="F904" i="19"/>
  <c r="G904" i="19" s="1"/>
  <c r="F905" i="19"/>
  <c r="H905" i="19" s="1"/>
  <c r="F906" i="19"/>
  <c r="G906" i="19" s="1"/>
  <c r="F907" i="19"/>
  <c r="G907" i="19" s="1"/>
  <c r="F908" i="19"/>
  <c r="G908" i="19" s="1"/>
  <c r="F909" i="19"/>
  <c r="G909" i="19" s="1"/>
  <c r="F910" i="19"/>
  <c r="G910" i="19" s="1"/>
  <c r="F911" i="19"/>
  <c r="G911" i="19" s="1"/>
  <c r="F912" i="19"/>
  <c r="G912" i="19" s="1"/>
  <c r="F913" i="19"/>
  <c r="G913" i="19" s="1"/>
  <c r="F914" i="19"/>
  <c r="G914" i="19" s="1"/>
  <c r="F915" i="19"/>
  <c r="G915" i="19" s="1"/>
  <c r="F916" i="19"/>
  <c r="G916" i="19" s="1"/>
  <c r="F917" i="19"/>
  <c r="H917" i="19" s="1"/>
  <c r="F918" i="19"/>
  <c r="G918" i="19" s="1"/>
  <c r="F919" i="19"/>
  <c r="G919" i="19" s="1"/>
  <c r="F920" i="19"/>
  <c r="G920" i="19" s="1"/>
  <c r="F921" i="19"/>
  <c r="G921" i="19" s="1"/>
  <c r="F922" i="19"/>
  <c r="G922" i="19" s="1"/>
  <c r="F923" i="19"/>
  <c r="G923" i="19" s="1"/>
  <c r="F924" i="19"/>
  <c r="G924" i="19" s="1"/>
  <c r="F925" i="19"/>
  <c r="G925" i="19" s="1"/>
  <c r="F926" i="19"/>
  <c r="G926" i="19" s="1"/>
  <c r="F927" i="19"/>
  <c r="G927" i="19" s="1"/>
  <c r="F928" i="19"/>
  <c r="G928" i="19" s="1"/>
  <c r="F929" i="19"/>
  <c r="H929" i="19" s="1"/>
  <c r="F930" i="19"/>
  <c r="G930" i="19" s="1"/>
  <c r="F931" i="19"/>
  <c r="G931" i="19" s="1"/>
  <c r="F932" i="19"/>
  <c r="G932" i="19" s="1"/>
  <c r="F933" i="19"/>
  <c r="G933" i="19" s="1"/>
  <c r="F934" i="19"/>
  <c r="G934" i="19" s="1"/>
  <c r="F935" i="19"/>
  <c r="G935" i="19" s="1"/>
  <c r="F936" i="19"/>
  <c r="G936" i="19" s="1"/>
  <c r="F937" i="19"/>
  <c r="G937" i="19" s="1"/>
  <c r="F938" i="19"/>
  <c r="G938" i="19" s="1"/>
  <c r="F939" i="19"/>
  <c r="G939" i="19" s="1"/>
  <c r="F940" i="19"/>
  <c r="G940" i="19" s="1"/>
  <c r="F941" i="19"/>
  <c r="H941" i="19" s="1"/>
  <c r="F942" i="19"/>
  <c r="G942" i="19" s="1"/>
  <c r="F943" i="19"/>
  <c r="G943" i="19" s="1"/>
  <c r="F944" i="19"/>
  <c r="G944" i="19" s="1"/>
  <c r="F945" i="19"/>
  <c r="G945" i="19" s="1"/>
  <c r="F946" i="19"/>
  <c r="G946" i="19" s="1"/>
  <c r="F947" i="19"/>
  <c r="G947" i="19" s="1"/>
  <c r="F948" i="19"/>
  <c r="G948" i="19" s="1"/>
  <c r="F949" i="19"/>
  <c r="G949" i="19" s="1"/>
  <c r="F950" i="19"/>
  <c r="G950" i="19" s="1"/>
  <c r="F951" i="19"/>
  <c r="G951" i="19" s="1"/>
  <c r="F952" i="19"/>
  <c r="G952" i="19" s="1"/>
  <c r="F953" i="19"/>
  <c r="H953" i="19" s="1"/>
  <c r="F954" i="19"/>
  <c r="G954" i="19" s="1"/>
  <c r="F955" i="19"/>
  <c r="G955" i="19" s="1"/>
  <c r="F956" i="19"/>
  <c r="G956" i="19" s="1"/>
  <c r="F957" i="19"/>
  <c r="G957" i="19" s="1"/>
  <c r="F958" i="19"/>
  <c r="G958" i="19" s="1"/>
  <c r="F959" i="19"/>
  <c r="G959" i="19" s="1"/>
  <c r="F960" i="19"/>
  <c r="G960" i="19" s="1"/>
  <c r="F961" i="19"/>
  <c r="G961" i="19" s="1"/>
  <c r="F962" i="19"/>
  <c r="G962" i="19" s="1"/>
  <c r="F963" i="19"/>
  <c r="G963" i="19" s="1"/>
  <c r="F964" i="19"/>
  <c r="G964" i="19" s="1"/>
  <c r="F965" i="19"/>
  <c r="H965" i="19" s="1"/>
  <c r="F966" i="19"/>
  <c r="G966" i="19" s="1"/>
  <c r="F967" i="19"/>
  <c r="G967" i="19" s="1"/>
  <c r="F968" i="19"/>
  <c r="G968" i="19" s="1"/>
  <c r="F969" i="19"/>
  <c r="G969" i="19" s="1"/>
  <c r="F970" i="19"/>
  <c r="G970" i="19" s="1"/>
  <c r="F971" i="19"/>
  <c r="G971" i="19" s="1"/>
  <c r="F972" i="19"/>
  <c r="G972" i="19" s="1"/>
  <c r="F973" i="19"/>
  <c r="G973" i="19" s="1"/>
  <c r="F974" i="19"/>
  <c r="G974" i="19" s="1"/>
  <c r="F975" i="19"/>
  <c r="G975" i="19" s="1"/>
  <c r="F976" i="19"/>
  <c r="G976" i="19" s="1"/>
  <c r="F977" i="19"/>
  <c r="H977" i="19" s="1"/>
  <c r="F978" i="19"/>
  <c r="G978" i="19" s="1"/>
  <c r="F979" i="19"/>
  <c r="G979" i="19" s="1"/>
  <c r="F980" i="19"/>
  <c r="G980" i="19" s="1"/>
  <c r="F981" i="19"/>
  <c r="G981" i="19" s="1"/>
  <c r="F982" i="19"/>
  <c r="G982" i="19" s="1"/>
  <c r="F983" i="19"/>
  <c r="G983" i="19" s="1"/>
  <c r="F984" i="19"/>
  <c r="G984" i="19" s="1"/>
  <c r="F985" i="19"/>
  <c r="G985" i="19" s="1"/>
  <c r="F986" i="19"/>
  <c r="G986" i="19" s="1"/>
  <c r="F987" i="19"/>
  <c r="G987" i="19" s="1"/>
  <c r="F988" i="19"/>
  <c r="G988" i="19" s="1"/>
  <c r="F989" i="19"/>
  <c r="H989" i="19" s="1"/>
  <c r="F990" i="19"/>
  <c r="G990" i="19" s="1"/>
  <c r="F991" i="19"/>
  <c r="G991" i="19" s="1"/>
  <c r="F992" i="19"/>
  <c r="G992" i="19" s="1"/>
  <c r="F993" i="19"/>
  <c r="G993" i="19" s="1"/>
  <c r="F994" i="19"/>
  <c r="G994" i="19" s="1"/>
  <c r="F995" i="19"/>
  <c r="G995" i="19" s="1"/>
  <c r="F996" i="19"/>
  <c r="G996" i="19" s="1"/>
  <c r="F997" i="19"/>
  <c r="G997" i="19" s="1"/>
  <c r="F998" i="19"/>
  <c r="G998" i="19" s="1"/>
  <c r="F999" i="19"/>
  <c r="G999" i="19" s="1"/>
  <c r="F1000" i="19"/>
  <c r="G1000" i="19" s="1"/>
  <c r="F1001" i="19"/>
  <c r="G1001" i="19" s="1"/>
  <c r="G396" i="19" l="1"/>
  <c r="H12" i="19"/>
  <c r="G12" i="19"/>
  <c r="G720" i="19"/>
  <c r="G648" i="19"/>
  <c r="G408" i="19"/>
  <c r="G359" i="19"/>
  <c r="G347" i="19"/>
  <c r="G335" i="19"/>
  <c r="G323" i="19"/>
  <c r="G311" i="19"/>
  <c r="G299" i="19"/>
  <c r="G287" i="19"/>
  <c r="G275" i="19"/>
  <c r="G263" i="19"/>
  <c r="G251" i="19"/>
  <c r="G239" i="19"/>
  <c r="G227" i="19"/>
  <c r="G215" i="19"/>
  <c r="G203" i="19"/>
  <c r="G191" i="19"/>
  <c r="G179" i="19"/>
  <c r="G167" i="19"/>
  <c r="G155" i="19"/>
  <c r="G143" i="19"/>
  <c r="G131" i="19"/>
  <c r="G119" i="19"/>
  <c r="G107" i="19"/>
  <c r="G95" i="19"/>
  <c r="G83" i="19"/>
  <c r="G71" i="19"/>
  <c r="G59" i="19"/>
  <c r="G47" i="19"/>
  <c r="G35" i="19"/>
  <c r="G23" i="19"/>
  <c r="G705" i="19"/>
  <c r="G633" i="19"/>
  <c r="G585" i="19"/>
  <c r="G537" i="19"/>
  <c r="G489" i="19"/>
  <c r="G441" i="19"/>
  <c r="G393" i="19"/>
  <c r="G333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G356" i="19"/>
  <c r="G344" i="19"/>
  <c r="G332" i="19"/>
  <c r="G320" i="19"/>
  <c r="G308" i="19"/>
  <c r="G296" i="19"/>
  <c r="G284" i="19"/>
  <c r="G272" i="19"/>
  <c r="G260" i="19"/>
  <c r="G248" i="19"/>
  <c r="G236" i="19"/>
  <c r="G224" i="19"/>
  <c r="G212" i="19"/>
  <c r="G200" i="19"/>
  <c r="G188" i="19"/>
  <c r="G176" i="19"/>
  <c r="G164" i="19"/>
  <c r="G152" i="19"/>
  <c r="G140" i="19"/>
  <c r="G128" i="19"/>
  <c r="G116" i="19"/>
  <c r="G104" i="19"/>
  <c r="G92" i="19"/>
  <c r="G80" i="19"/>
  <c r="G68" i="19"/>
  <c r="G56" i="19"/>
  <c r="G44" i="19"/>
  <c r="G32" i="19"/>
  <c r="G691" i="19"/>
  <c r="G355" i="19"/>
  <c r="G343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G618" i="19"/>
  <c r="G570" i="19"/>
  <c r="G522" i="19"/>
  <c r="G474" i="19"/>
  <c r="G450" i="19"/>
  <c r="G438" i="19"/>
  <c r="G426" i="19"/>
  <c r="G414" i="19"/>
  <c r="G402" i="19"/>
  <c r="G390" i="19"/>
  <c r="G18" i="19"/>
  <c r="G6" i="19"/>
  <c r="G989" i="19"/>
  <c r="G977" i="19"/>
  <c r="G965" i="19"/>
  <c r="G953" i="19"/>
  <c r="G941" i="19"/>
  <c r="G929" i="19"/>
  <c r="G917" i="19"/>
  <c r="G905" i="19"/>
  <c r="G893" i="19"/>
  <c r="G881" i="19"/>
  <c r="G869" i="19"/>
  <c r="G857" i="19"/>
  <c r="G845" i="19"/>
  <c r="G833" i="19"/>
  <c r="G821" i="19"/>
  <c r="G809" i="19"/>
  <c r="G797" i="19"/>
  <c r="G785" i="19"/>
  <c r="G773" i="19"/>
  <c r="G677" i="19"/>
  <c r="G341" i="19"/>
  <c r="G329" i="19"/>
  <c r="G317" i="19"/>
  <c r="G305" i="19"/>
  <c r="G293" i="19"/>
  <c r="G281" i="19"/>
  <c r="G269" i="19"/>
  <c r="G257" i="19"/>
  <c r="G245" i="19"/>
  <c r="G233" i="19"/>
  <c r="G221" i="19"/>
  <c r="G209" i="19"/>
  <c r="G197" i="19"/>
  <c r="G185" i="19"/>
  <c r="G173" i="19"/>
  <c r="G161" i="19"/>
  <c r="G149" i="19"/>
  <c r="G137" i="19"/>
  <c r="G125" i="19"/>
  <c r="G113" i="19"/>
  <c r="G101" i="19"/>
  <c r="G89" i="19"/>
  <c r="G77" i="19"/>
  <c r="G65" i="19"/>
  <c r="G53" i="19"/>
  <c r="G41" i="19"/>
  <c r="G29" i="19"/>
  <c r="G760" i="19"/>
  <c r="G16" i="19"/>
  <c r="G4" i="19"/>
  <c r="G747" i="19"/>
  <c r="G375" i="19"/>
  <c r="G351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734" i="19"/>
  <c r="G662" i="19"/>
  <c r="G602" i="19"/>
  <c r="G554" i="19"/>
  <c r="G506" i="19"/>
  <c r="G458" i="19"/>
  <c r="G410" i="19"/>
  <c r="G314" i="19"/>
  <c r="G170" i="19"/>
  <c r="H3" i="19"/>
  <c r="H990" i="19"/>
  <c r="H737" i="19"/>
  <c r="H701" i="19"/>
  <c r="H976" i="19"/>
  <c r="H928" i="19"/>
  <c r="H892" i="19"/>
  <c r="H832" i="19"/>
  <c r="H796" i="19"/>
  <c r="H975" i="19"/>
  <c r="H974" i="19"/>
  <c r="H926" i="19"/>
  <c r="H923" i="19"/>
  <c r="H827" i="19"/>
  <c r="H815" i="19"/>
  <c r="H803" i="19"/>
  <c r="H791" i="19"/>
  <c r="H779" i="19"/>
  <c r="H767" i="19"/>
  <c r="H755" i="19"/>
  <c r="H743" i="19"/>
  <c r="H731" i="19"/>
  <c r="H719" i="19"/>
  <c r="H707" i="19"/>
  <c r="H695" i="19"/>
  <c r="H683" i="19"/>
  <c r="H671" i="19"/>
  <c r="H659" i="19"/>
  <c r="H647" i="19"/>
  <c r="H635" i="19"/>
  <c r="H623" i="19"/>
  <c r="H611" i="19"/>
  <c r="H599" i="19"/>
  <c r="H587" i="19"/>
  <c r="H575" i="19"/>
  <c r="H563" i="19"/>
  <c r="H551" i="19"/>
  <c r="H539" i="19"/>
  <c r="H527" i="19"/>
  <c r="H515" i="19"/>
  <c r="H503" i="19"/>
  <c r="H491" i="19"/>
  <c r="H479" i="19"/>
  <c r="H467" i="19"/>
  <c r="H455" i="19"/>
  <c r="H443" i="19"/>
  <c r="H431" i="19"/>
  <c r="H419" i="19"/>
  <c r="H407" i="19"/>
  <c r="H395" i="19"/>
  <c r="H383" i="19"/>
  <c r="H371" i="19"/>
  <c r="H966" i="19"/>
  <c r="H942" i="19"/>
  <c r="H930" i="19"/>
  <c r="H906" i="19"/>
  <c r="H882" i="19"/>
  <c r="H846" i="19"/>
  <c r="H749" i="19"/>
  <c r="H713" i="19"/>
  <c r="H1000" i="19"/>
  <c r="H964" i="19"/>
  <c r="H940" i="19"/>
  <c r="H904" i="19"/>
  <c r="H868" i="19"/>
  <c r="H856" i="19"/>
  <c r="H808" i="19"/>
  <c r="H772" i="19"/>
  <c r="H999" i="19"/>
  <c r="H998" i="19"/>
  <c r="H962" i="19"/>
  <c r="H938" i="19"/>
  <c r="H902" i="19"/>
  <c r="H878" i="19"/>
  <c r="H866" i="19"/>
  <c r="H854" i="19"/>
  <c r="H842" i="19"/>
  <c r="H830" i="19"/>
  <c r="H818" i="19"/>
  <c r="H806" i="19"/>
  <c r="H794" i="19"/>
  <c r="H782" i="19"/>
  <c r="H770" i="19"/>
  <c r="H758" i="19"/>
  <c r="H746" i="19"/>
  <c r="H996" i="19"/>
  <c r="H984" i="19"/>
  <c r="H972" i="19"/>
  <c r="H960" i="19"/>
  <c r="H948" i="19"/>
  <c r="H936" i="19"/>
  <c r="H924" i="19"/>
  <c r="H912" i="19"/>
  <c r="H900" i="19"/>
  <c r="H888" i="19"/>
  <c r="H876" i="19"/>
  <c r="H864" i="19"/>
  <c r="H852" i="19"/>
  <c r="H840" i="19"/>
  <c r="H828" i="19"/>
  <c r="H816" i="19"/>
  <c r="H804" i="19"/>
  <c r="H792" i="19"/>
  <c r="H780" i="19"/>
  <c r="H768" i="19"/>
  <c r="H756" i="19"/>
  <c r="H744" i="19"/>
  <c r="H732" i="19"/>
  <c r="H708" i="19"/>
  <c r="H696" i="19"/>
  <c r="H684" i="19"/>
  <c r="H672" i="19"/>
  <c r="H660" i="19"/>
  <c r="H995" i="19"/>
  <c r="H983" i="19"/>
  <c r="H971" i="19"/>
  <c r="H959" i="19"/>
  <c r="H947" i="19"/>
  <c r="H935" i="19"/>
  <c r="H911" i="19"/>
  <c r="H899" i="19"/>
  <c r="H887" i="19"/>
  <c r="H875" i="19"/>
  <c r="H863" i="19"/>
  <c r="H851" i="19"/>
  <c r="H839" i="19"/>
  <c r="H994" i="19"/>
  <c r="H982" i="19"/>
  <c r="H970" i="19"/>
  <c r="H958" i="19"/>
  <c r="H946" i="19"/>
  <c r="H934" i="19"/>
  <c r="H922" i="19"/>
  <c r="H910" i="19"/>
  <c r="H898" i="19"/>
  <c r="H886" i="19"/>
  <c r="H874" i="19"/>
  <c r="H862" i="19"/>
  <c r="H850" i="19"/>
  <c r="H838" i="19"/>
  <c r="H826" i="19"/>
  <c r="H814" i="19"/>
  <c r="H802" i="19"/>
  <c r="H790" i="19"/>
  <c r="H778" i="19"/>
  <c r="H766" i="19"/>
  <c r="H754" i="19"/>
  <c r="H742" i="19"/>
  <c r="H730" i="19"/>
  <c r="H718" i="19"/>
  <c r="H706" i="19"/>
  <c r="H694" i="19"/>
  <c r="H682" i="19"/>
  <c r="H670" i="19"/>
  <c r="H658" i="19"/>
  <c r="H646" i="19"/>
  <c r="H634" i="19"/>
  <c r="H622" i="19"/>
  <c r="H610" i="19"/>
  <c r="H598" i="19"/>
  <c r="H586" i="19"/>
  <c r="H574" i="19"/>
  <c r="H562" i="19"/>
  <c r="H550" i="19"/>
  <c r="H538" i="19"/>
  <c r="H526" i="19"/>
  <c r="H514" i="19"/>
  <c r="H502" i="19"/>
  <c r="H873" i="19"/>
  <c r="H861" i="19"/>
  <c r="H849" i="19"/>
  <c r="H837" i="19"/>
  <c r="H825" i="19"/>
  <c r="H813" i="19"/>
  <c r="H801" i="19"/>
  <c r="H789" i="19"/>
  <c r="H777" i="19"/>
  <c r="H765" i="19"/>
  <c r="H753" i="19"/>
  <c r="H741" i="19"/>
  <c r="H729" i="19"/>
  <c r="H717" i="19"/>
  <c r="H693" i="19"/>
  <c r="H681" i="19"/>
  <c r="H669" i="19"/>
  <c r="H657" i="19"/>
  <c r="H645" i="19"/>
  <c r="H621" i="19"/>
  <c r="H609" i="19"/>
  <c r="H597" i="19"/>
  <c r="H573" i="19"/>
  <c r="H561" i="19"/>
  <c r="H549" i="19"/>
  <c r="H525" i="19"/>
  <c r="H513" i="19"/>
  <c r="H501" i="19"/>
  <c r="H477" i="19"/>
  <c r="H465" i="19"/>
  <c r="H453" i="19"/>
  <c r="H429" i="19"/>
  <c r="H417" i="19"/>
  <c r="H405" i="19"/>
  <c r="H381" i="19"/>
  <c r="H369" i="19"/>
  <c r="H357" i="19"/>
  <c r="H345" i="19"/>
  <c r="H321" i="19"/>
  <c r="H309" i="19"/>
  <c r="H993" i="19"/>
  <c r="H981" i="19"/>
  <c r="H969" i="19"/>
  <c r="H957" i="19"/>
  <c r="H945" i="19"/>
  <c r="H933" i="19"/>
  <c r="H921" i="19"/>
  <c r="H909" i="19"/>
  <c r="H897" i="19"/>
  <c r="H885" i="19"/>
  <c r="H992" i="19"/>
  <c r="H980" i="19"/>
  <c r="H968" i="19"/>
  <c r="H956" i="19"/>
  <c r="H944" i="19"/>
  <c r="H932" i="19"/>
  <c r="H920" i="19"/>
  <c r="H908" i="19"/>
  <c r="H896" i="19"/>
  <c r="H884" i="19"/>
  <c r="H872" i="19"/>
  <c r="H860" i="19"/>
  <c r="H848" i="19"/>
  <c r="H836" i="19"/>
  <c r="H824" i="19"/>
  <c r="H812" i="19"/>
  <c r="H800" i="19"/>
  <c r="H788" i="19"/>
  <c r="H776" i="19"/>
  <c r="H764" i="19"/>
  <c r="H752" i="19"/>
  <c r="H740" i="19"/>
  <c r="H728" i="19"/>
  <c r="H716" i="19"/>
  <c r="H704" i="19"/>
  <c r="H692" i="19"/>
  <c r="H680" i="19"/>
  <c r="H668" i="19"/>
  <c r="H656" i="19"/>
  <c r="H644" i="19"/>
  <c r="H632" i="19"/>
  <c r="H620" i="19"/>
  <c r="H608" i="19"/>
  <c r="H596" i="19"/>
  <c r="H584" i="19"/>
  <c r="H572" i="19"/>
  <c r="H560" i="19"/>
  <c r="H548" i="19"/>
  <c r="H536" i="19"/>
  <c r="H524" i="19"/>
  <c r="H512" i="19"/>
  <c r="H500" i="19"/>
  <c r="H488" i="19"/>
  <c r="H476" i="19"/>
  <c r="H464" i="19"/>
  <c r="H452" i="19"/>
  <c r="H440" i="19"/>
  <c r="H428" i="19"/>
  <c r="H416" i="19"/>
  <c r="H404" i="19"/>
  <c r="H392" i="19"/>
  <c r="H380" i="19"/>
  <c r="H368" i="19"/>
  <c r="H991" i="19"/>
  <c r="H979" i="19"/>
  <c r="H967" i="19"/>
  <c r="H955" i="19"/>
  <c r="H943" i="19"/>
  <c r="H931" i="19"/>
  <c r="H919" i="19"/>
  <c r="H907" i="19"/>
  <c r="H895" i="19"/>
  <c r="H883" i="19"/>
  <c r="H871" i="19"/>
  <c r="H859" i="19"/>
  <c r="H847" i="19"/>
  <c r="H835" i="19"/>
  <c r="H823" i="19"/>
  <c r="H811" i="19"/>
  <c r="H799" i="19"/>
  <c r="H787" i="19"/>
  <c r="H775" i="19"/>
  <c r="H763" i="19"/>
  <c r="H751" i="19"/>
  <c r="H739" i="19"/>
  <c r="H727" i="19"/>
  <c r="H715" i="19"/>
  <c r="H703" i="19"/>
  <c r="H679" i="19"/>
  <c r="H667" i="19"/>
  <c r="H655" i="19"/>
  <c r="H643" i="19"/>
  <c r="H631" i="19"/>
  <c r="H619" i="19"/>
  <c r="H607" i="19"/>
  <c r="H595" i="19"/>
  <c r="H583" i="19"/>
  <c r="H571" i="19"/>
  <c r="H559" i="19"/>
  <c r="H547" i="19"/>
  <c r="H535" i="19"/>
  <c r="H523" i="19"/>
  <c r="H511" i="19"/>
  <c r="H499" i="19"/>
  <c r="H487" i="19"/>
  <c r="H475" i="19"/>
  <c r="H463" i="19"/>
  <c r="H451" i="19"/>
  <c r="H439" i="19"/>
  <c r="H427" i="19"/>
  <c r="H415" i="19"/>
  <c r="H403" i="19"/>
  <c r="H391" i="19"/>
  <c r="H379" i="19"/>
  <c r="H367" i="19"/>
  <c r="H810" i="19"/>
  <c r="H762" i="19"/>
  <c r="H726" i="19"/>
  <c r="H714" i="19"/>
  <c r="H702" i="19"/>
  <c r="H690" i="19"/>
  <c r="H678" i="19"/>
  <c r="H666" i="19"/>
  <c r="H654" i="19"/>
  <c r="H642" i="19"/>
  <c r="H630" i="19"/>
  <c r="H606" i="19"/>
  <c r="H594" i="19"/>
  <c r="H582" i="19"/>
  <c r="H558" i="19"/>
  <c r="H546" i="19"/>
  <c r="H534" i="19"/>
  <c r="H510" i="19"/>
  <c r="H498" i="19"/>
  <c r="H486" i="19"/>
  <c r="H462" i="19"/>
  <c r="H665" i="19"/>
  <c r="H653" i="19"/>
  <c r="H641" i="19"/>
  <c r="H629" i="19"/>
  <c r="H617" i="19"/>
  <c r="H605" i="19"/>
  <c r="H593" i="19"/>
  <c r="H581" i="19"/>
  <c r="H569" i="19"/>
  <c r="H557" i="19"/>
  <c r="H545" i="19"/>
  <c r="H533" i="19"/>
  <c r="H521" i="19"/>
  <c r="H509" i="19"/>
  <c r="H497" i="19"/>
  <c r="H485" i="19"/>
  <c r="H473" i="19"/>
  <c r="H461" i="19"/>
  <c r="H449" i="19"/>
  <c r="H437" i="19"/>
  <c r="H425" i="19"/>
  <c r="H413" i="19"/>
  <c r="H401" i="19"/>
  <c r="H389" i="19"/>
  <c r="H377" i="19"/>
  <c r="H365" i="19"/>
  <c r="H353" i="19"/>
  <c r="H748" i="19"/>
  <c r="H736" i="19"/>
  <c r="H724" i="19"/>
  <c r="H712" i="19"/>
  <c r="H700" i="19"/>
  <c r="H688" i="19"/>
  <c r="H676" i="19"/>
  <c r="H664" i="19"/>
  <c r="H652" i="19"/>
  <c r="H640" i="19"/>
  <c r="H628" i="19"/>
  <c r="H616" i="19"/>
  <c r="H604" i="19"/>
  <c r="H592" i="19"/>
  <c r="H580" i="19"/>
  <c r="H568" i="19"/>
  <c r="H556" i="19"/>
  <c r="H544" i="19"/>
  <c r="H532" i="19"/>
  <c r="H520" i="19"/>
  <c r="H508" i="19"/>
  <c r="H978" i="19"/>
  <c r="H954" i="19"/>
  <c r="H918" i="19"/>
  <c r="H894" i="19"/>
  <c r="H870" i="19"/>
  <c r="H858" i="19"/>
  <c r="H834" i="19"/>
  <c r="H822" i="19"/>
  <c r="H798" i="19"/>
  <c r="H786" i="19"/>
  <c r="H774" i="19"/>
  <c r="H750" i="19"/>
  <c r="H738" i="19"/>
  <c r="H1001" i="19"/>
  <c r="H963" i="19"/>
  <c r="H951" i="19"/>
  <c r="H939" i="19"/>
  <c r="H927" i="19"/>
  <c r="H915" i="19"/>
  <c r="H903" i="19"/>
  <c r="H891" i="19"/>
  <c r="H879" i="19"/>
  <c r="H867" i="19"/>
  <c r="H855" i="19"/>
  <c r="H843" i="19"/>
  <c r="H831" i="19"/>
  <c r="H819" i="19"/>
  <c r="H807" i="19"/>
  <c r="H795" i="19"/>
  <c r="H783" i="19"/>
  <c r="H771" i="19"/>
  <c r="H759" i="19"/>
  <c r="H735" i="19"/>
  <c r="H723" i="19"/>
  <c r="H711" i="19"/>
  <c r="H699" i="19"/>
  <c r="H687" i="19"/>
  <c r="H675" i="19"/>
  <c r="H663" i="19"/>
  <c r="H651" i="19"/>
  <c r="H639" i="19"/>
  <c r="H627" i="19"/>
  <c r="H615" i="19"/>
  <c r="H603" i="19"/>
  <c r="H591" i="19"/>
  <c r="H579" i="19"/>
  <c r="H567" i="19"/>
  <c r="H555" i="19"/>
  <c r="H543" i="19"/>
  <c r="H531" i="19"/>
  <c r="H519" i="19"/>
  <c r="H507" i="19"/>
  <c r="H495" i="19"/>
  <c r="H483" i="19"/>
  <c r="H471" i="19"/>
  <c r="H459" i="19"/>
  <c r="H447" i="19"/>
  <c r="H435" i="19"/>
  <c r="H423" i="19"/>
  <c r="H411" i="19"/>
  <c r="H399" i="19"/>
  <c r="H387" i="19"/>
  <c r="H363" i="19"/>
  <c r="H542" i="19"/>
  <c r="H530" i="19"/>
  <c r="H518" i="19"/>
  <c r="H494" i="19"/>
  <c r="H482" i="19"/>
  <c r="H470" i="19"/>
  <c r="H446" i="19"/>
  <c r="H434" i="19"/>
  <c r="H422" i="19"/>
  <c r="H398" i="19"/>
  <c r="H386" i="19"/>
  <c r="H374" i="19"/>
  <c r="H362" i="19"/>
  <c r="H350" i="19"/>
  <c r="H338" i="19"/>
  <c r="H326" i="19"/>
  <c r="H302" i="19"/>
  <c r="H290" i="19"/>
  <c r="H278" i="19"/>
  <c r="H266" i="19"/>
  <c r="H254" i="19"/>
  <c r="H242" i="19"/>
  <c r="H230" i="19"/>
  <c r="H218" i="19"/>
  <c r="H206" i="19"/>
  <c r="H194" i="19"/>
  <c r="H182" i="19"/>
  <c r="H158" i="19"/>
  <c r="H146" i="19"/>
  <c r="H134" i="19"/>
  <c r="H122" i="19"/>
  <c r="H110" i="19"/>
  <c r="H98" i="19"/>
  <c r="H86" i="19"/>
  <c r="H74" i="19"/>
  <c r="H62" i="19"/>
  <c r="H50" i="19"/>
  <c r="H38" i="19"/>
  <c r="H26" i="19"/>
  <c r="H14" i="19"/>
  <c r="H2" i="19"/>
  <c r="H761" i="19"/>
  <c r="H725" i="19"/>
  <c r="H689" i="19"/>
  <c r="H988" i="19"/>
  <c r="H952" i="19"/>
  <c r="H916" i="19"/>
  <c r="H880" i="19"/>
  <c r="H844" i="19"/>
  <c r="H820" i="19"/>
  <c r="H784" i="19"/>
  <c r="H987" i="19"/>
  <c r="H986" i="19"/>
  <c r="H950" i="19"/>
  <c r="H914" i="19"/>
  <c r="H890" i="19"/>
  <c r="H722" i="19"/>
  <c r="H710" i="19"/>
  <c r="H698" i="19"/>
  <c r="H686" i="19"/>
  <c r="H674" i="19"/>
  <c r="H650" i="19"/>
  <c r="H638" i="19"/>
  <c r="H626" i="19"/>
  <c r="H614" i="19"/>
  <c r="H590" i="19"/>
  <c r="H578" i="19"/>
  <c r="H566" i="19"/>
  <c r="H997" i="19"/>
  <c r="H985" i="19"/>
  <c r="H973" i="19"/>
  <c r="H961" i="19"/>
  <c r="H949" i="19"/>
  <c r="H937" i="19"/>
  <c r="H925" i="19"/>
  <c r="H913" i="19"/>
  <c r="H901" i="19"/>
  <c r="H889" i="19"/>
  <c r="H877" i="19"/>
  <c r="H865" i="19"/>
  <c r="H853" i="19"/>
  <c r="H841" i="19"/>
  <c r="H829" i="19"/>
  <c r="H817" i="19"/>
  <c r="H805" i="19"/>
  <c r="H793" i="19"/>
  <c r="H781" i="19"/>
  <c r="H769" i="19"/>
  <c r="H757" i="19"/>
  <c r="H745" i="19"/>
  <c r="H733" i="19"/>
  <c r="H721" i="19"/>
  <c r="H709" i="19"/>
  <c r="H697" i="19"/>
  <c r="H685" i="19"/>
  <c r="H673" i="19"/>
  <c r="H661" i="19"/>
  <c r="H649" i="19"/>
  <c r="H637" i="19"/>
  <c r="H625" i="19"/>
  <c r="H613" i="19"/>
  <c r="H601" i="19"/>
  <c r="H589" i="19"/>
  <c r="H577" i="19"/>
  <c r="H565" i="19"/>
  <c r="H553" i="19"/>
  <c r="H541" i="19"/>
  <c r="H529" i="19"/>
  <c r="H517" i="19"/>
  <c r="H505" i="19"/>
  <c r="H636" i="19"/>
  <c r="H624" i="19"/>
  <c r="H612" i="19"/>
  <c r="H600" i="19"/>
  <c r="H588" i="19"/>
  <c r="H576" i="19"/>
  <c r="H564" i="19"/>
  <c r="H552" i="19"/>
  <c r="H540" i="19"/>
  <c r="H528" i="19"/>
  <c r="H516" i="19"/>
  <c r="H504" i="19"/>
  <c r="H492" i="19"/>
  <c r="H480" i="19"/>
  <c r="H468" i="19"/>
  <c r="H456" i="19"/>
  <c r="H444" i="19"/>
  <c r="H432" i="19"/>
  <c r="H420" i="19"/>
  <c r="H493" i="19"/>
  <c r="H481" i="19"/>
  <c r="H469" i="19"/>
  <c r="H457" i="19"/>
  <c r="H445" i="19"/>
  <c r="H433" i="19"/>
  <c r="H421" i="19"/>
  <c r="H409" i="19"/>
  <c r="H397" i="19"/>
  <c r="H385" i="19"/>
  <c r="H373" i="19"/>
  <c r="H361" i="19"/>
  <c r="H349" i="19"/>
  <c r="H337" i="19"/>
  <c r="H325" i="19"/>
  <c r="H313" i="19"/>
  <c r="H301" i="19"/>
  <c r="H289" i="19"/>
  <c r="H277" i="19"/>
  <c r="H265" i="19"/>
  <c r="H253" i="19"/>
  <c r="H241" i="19"/>
  <c r="H229" i="19"/>
  <c r="H217" i="19"/>
  <c r="H205" i="19"/>
  <c r="H193" i="19"/>
  <c r="H181" i="19"/>
  <c r="H169" i="19"/>
  <c r="H157" i="19"/>
  <c r="H145" i="19"/>
  <c r="H133" i="19"/>
  <c r="H121" i="19"/>
  <c r="H109" i="19"/>
  <c r="H97" i="19"/>
  <c r="H85" i="19"/>
  <c r="H73" i="19"/>
  <c r="H61" i="19"/>
  <c r="H49" i="19"/>
  <c r="H37" i="19"/>
  <c r="H25" i="19"/>
  <c r="H13" i="19"/>
  <c r="H384" i="19"/>
  <c r="H372" i="19"/>
  <c r="H360" i="19"/>
  <c r="H348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1" i="19"/>
  <c r="H490" i="19"/>
  <c r="H478" i="19"/>
  <c r="H466" i="19"/>
  <c r="H454" i="19"/>
  <c r="H442" i="19"/>
  <c r="H430" i="19"/>
  <c r="H418" i="19"/>
  <c r="H406" i="19"/>
  <c r="H394" i="19"/>
  <c r="H382" i="19"/>
  <c r="H370" i="19"/>
  <c r="H358" i="19"/>
  <c r="H346" i="19"/>
  <c r="H334" i="19"/>
  <c r="H322" i="19"/>
  <c r="H310" i="19"/>
  <c r="H298" i="19"/>
  <c r="H286" i="19"/>
  <c r="H274" i="19"/>
  <c r="H262" i="19"/>
  <c r="H250" i="19"/>
  <c r="H238" i="19"/>
  <c r="H226" i="19"/>
  <c r="H214" i="19"/>
  <c r="H202" i="19"/>
  <c r="H190" i="19"/>
  <c r="H178" i="19"/>
  <c r="H166" i="19"/>
  <c r="H154" i="19"/>
  <c r="H142" i="19"/>
  <c r="H130" i="19"/>
  <c r="H118" i="19"/>
  <c r="H106" i="19"/>
  <c r="H94" i="19"/>
  <c r="H82" i="19"/>
  <c r="H70" i="19"/>
  <c r="H58" i="19"/>
  <c r="H46" i="19"/>
  <c r="H34" i="19"/>
  <c r="H22" i="19"/>
  <c r="H10" i="19"/>
  <c r="H9" i="19"/>
  <c r="H20" i="19"/>
  <c r="H8" i="19"/>
  <c r="H7" i="19"/>
  <c r="H378" i="19"/>
  <c r="H366" i="19"/>
  <c r="H354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7" i="19"/>
  <c r="H5" i="19"/>
  <c r="H496" i="19"/>
  <c r="H484" i="19"/>
  <c r="H472" i="19"/>
  <c r="H460" i="19"/>
  <c r="H448" i="19"/>
  <c r="H436" i="19"/>
  <c r="H424" i="19"/>
  <c r="H412" i="19"/>
  <c r="H400" i="19"/>
  <c r="H388" i="19"/>
  <c r="H376" i="19"/>
  <c r="H364" i="19"/>
  <c r="H352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5" i="19"/>
</calcChain>
</file>

<file path=xl/sharedStrings.xml><?xml version="1.0" encoding="utf-8"?>
<sst xmlns="http://schemas.openxmlformats.org/spreadsheetml/2006/main" count="24114" uniqueCount="6203">
  <si>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</si>
  <si>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</si>
  <si>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</si>
  <si>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</si>
  <si>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</si>
  <si>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</si>
  <si>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</si>
  <si>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</si>
  <si>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</si>
  <si>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</si>
  <si>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</si>
  <si>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</si>
  <si>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</si>
  <si>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</si>
  <si>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</si>
  <si>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</si>
  <si>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</si>
  <si>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</si>
  <si>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</si>
  <si>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</si>
  <si>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</si>
  <si>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</si>
  <si>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</si>
  <si>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</si>
  <si>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</si>
  <si>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</si>
  <si>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</si>
  <si>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</si>
  <si>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</si>
  <si>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</si>
  <si>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</si>
  <si>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</si>
  <si>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</si>
  <si>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</si>
  <si>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</si>
  <si>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</si>
  <si>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</si>
  <si>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</si>
  <si>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</si>
  <si>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</si>
  <si>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</si>
  <si>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</si>
  <si>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</si>
  <si>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</si>
  <si>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</si>
  <si>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</si>
  <si>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</si>
  <si>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</si>
  <si>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</si>
  <si>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</si>
  <si>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</si>
  <si>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</si>
  <si>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</si>
  <si>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</si>
  <si>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</si>
  <si>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</si>
  <si>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</si>
  <si>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</si>
  <si>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</si>
  <si>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</si>
  <si>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</si>
  <si>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</si>
  <si>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</si>
  <si>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</si>
  <si>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</si>
  <si>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</si>
  <si>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</si>
  <si>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</si>
  <si>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</si>
  <si>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</si>
  <si>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</si>
  <si>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</si>
  <si>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</si>
  <si>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</si>
  <si>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</si>
  <si>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</si>
  <si>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</si>
  <si>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</si>
  <si>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</si>
  <si>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</si>
  <si>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</si>
  <si>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</si>
  <si>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</si>
  <si>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</si>
  <si>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</si>
  <si>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</si>
  <si>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</si>
  <si>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</si>
  <si>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</si>
  <si>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</si>
  <si>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</si>
  <si>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</si>
  <si>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</si>
  <si>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</si>
  <si>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</si>
  <si>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</si>
  <si>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</si>
  <si>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</si>
  <si>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</si>
  <si>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</si>
  <si>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</si>
  <si>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</si>
  <si>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</si>
  <si>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</si>
  <si>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</si>
  <si>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</si>
  <si>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</si>
  <si>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</si>
  <si>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</si>
  <si>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</si>
  <si>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</si>
  <si>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</si>
  <si>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</si>
  <si>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</si>
  <si>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</si>
  <si>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</si>
  <si>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</si>
  <si>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</si>
  <si>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</si>
  <si>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</si>
  <si>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</si>
  <si>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</si>
  <si>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</si>
  <si>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</si>
  <si>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</si>
  <si>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</si>
  <si>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</si>
  <si>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</si>
  <si>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</si>
  <si>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</si>
  <si>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</si>
  <si>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</si>
  <si>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</si>
  <si>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</si>
  <si>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</si>
  <si>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</si>
  <si>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</si>
  <si>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</si>
  <si>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</si>
  <si>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</si>
  <si>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</si>
  <si>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</si>
  <si>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</si>
  <si>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</si>
  <si>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</si>
  <si>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</si>
  <si>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</si>
  <si>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</si>
  <si>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</si>
  <si>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</si>
  <si>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</si>
  <si>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</si>
  <si>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</si>
  <si>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</si>
  <si>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</si>
  <si>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</si>
  <si>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</si>
  <si>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</si>
  <si>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</si>
  <si>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</si>
  <si>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</si>
  <si>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</si>
  <si>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</si>
  <si>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</si>
  <si>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</si>
  <si>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</si>
  <si>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</si>
  <si>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</si>
  <si>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</si>
  <si>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</si>
  <si>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</si>
  <si>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</si>
  <si>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</si>
  <si>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</si>
  <si>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</si>
  <si>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</si>
  <si>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</si>
  <si>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</si>
  <si>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</si>
  <si>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</si>
  <si>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</si>
  <si>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</si>
  <si>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</si>
  <si>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</si>
  <si>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</si>
  <si>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</si>
  <si>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</si>
  <si>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</si>
  <si>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</si>
  <si>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</si>
  <si>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</si>
  <si>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</si>
  <si>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</si>
  <si>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</si>
  <si>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</si>
  <si>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</si>
  <si>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</si>
  <si>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</si>
  <si>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</si>
  <si>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</si>
  <si>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</si>
  <si>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</si>
  <si>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</si>
  <si>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</si>
  <si>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</si>
  <si>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</si>
  <si>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</si>
  <si>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</si>
  <si>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</si>
  <si>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</si>
  <si>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</si>
  <si>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</si>
  <si>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</si>
  <si>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</si>
  <si>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</si>
  <si>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</si>
  <si>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</si>
  <si>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</si>
  <si>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</si>
  <si>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</si>
  <si>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</si>
  <si>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</si>
  <si>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</si>
  <si>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</si>
  <si>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</si>
  <si>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</si>
  <si>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</si>
  <si>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</si>
  <si>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</si>
  <si>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</si>
  <si>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</si>
  <si>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</si>
  <si>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</si>
  <si>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</si>
  <si>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</si>
  <si>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</si>
  <si>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</si>
  <si>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</si>
  <si>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</si>
  <si>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</si>
  <si>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</si>
  <si>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</si>
  <si>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</si>
  <si>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</si>
  <si>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</si>
  <si>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</si>
  <si>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</si>
  <si>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</si>
  <si>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</si>
  <si>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</si>
  <si>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</si>
  <si>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</si>
  <si>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</si>
  <si>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</si>
  <si>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</si>
  <si>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</si>
  <si>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</si>
  <si>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</si>
  <si>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</si>
  <si>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</si>
  <si>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</si>
  <si>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</si>
  <si>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</si>
  <si>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</si>
  <si>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</si>
  <si>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</si>
  <si>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</si>
  <si>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</si>
  <si>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</si>
  <si>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</si>
  <si>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</si>
  <si>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</si>
  <si>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</si>
  <si>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</si>
  <si>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</si>
  <si>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</si>
  <si>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</si>
  <si>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</si>
  <si>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</si>
  <si>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</si>
  <si>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</si>
  <si>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</si>
  <si>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</si>
  <si>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</si>
  <si>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</si>
  <si>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</si>
  <si>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</si>
  <si>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</si>
  <si>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</si>
  <si>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</si>
  <si>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</si>
  <si>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</si>
  <si>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</si>
  <si>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</si>
  <si>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</si>
  <si>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</si>
  <si>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</si>
  <si>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</si>
  <si>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</si>
  <si>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</si>
  <si>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</si>
  <si>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</si>
  <si>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</si>
  <si>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</si>
  <si>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</si>
  <si>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</si>
  <si>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</si>
  <si>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</si>
  <si>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</si>
  <si>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</si>
  <si>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</si>
  <si>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</si>
  <si>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</si>
  <si>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</si>
  <si>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</si>
  <si>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</si>
  <si>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</si>
  <si>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</si>
  <si>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</si>
  <si>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</si>
  <si>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</si>
  <si>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</si>
  <si>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</si>
  <si>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</si>
  <si>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</si>
  <si>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</si>
  <si>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</si>
  <si>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</si>
  <si>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</si>
  <si>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</si>
  <si>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</si>
  <si>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</si>
  <si>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</si>
  <si>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</si>
  <si>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</si>
  <si>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</si>
  <si>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</si>
  <si>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</si>
  <si>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</si>
  <si>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</si>
  <si>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</si>
  <si>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</si>
  <si>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</si>
  <si>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</si>
  <si>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</si>
  <si>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</si>
  <si>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</si>
  <si>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</si>
  <si>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</si>
  <si>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</si>
  <si>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</si>
  <si>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</si>
  <si>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</si>
  <si>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</si>
  <si>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</si>
  <si>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</si>
  <si>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</si>
  <si>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</si>
  <si>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</si>
  <si>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</si>
  <si>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</si>
  <si>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</si>
  <si>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</si>
  <si>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</si>
  <si>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</si>
  <si>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</si>
  <si>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</si>
  <si>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</si>
  <si>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</si>
  <si>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</si>
  <si>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</si>
  <si>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</si>
  <si>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</si>
  <si>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</si>
  <si>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</si>
  <si>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</si>
  <si>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</si>
  <si>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</si>
  <si>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</si>
  <si>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</si>
  <si>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</si>
  <si>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</si>
  <si>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</si>
  <si>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</si>
  <si>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</si>
  <si>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</si>
  <si>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</si>
  <si>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</si>
  <si>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</si>
  <si>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</si>
  <si>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</si>
  <si>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</si>
  <si>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</si>
  <si>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</si>
  <si>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</si>
  <si>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</si>
  <si>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</si>
  <si>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</si>
  <si>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</si>
  <si>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</si>
  <si>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</si>
  <si>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</si>
  <si>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</si>
  <si>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</si>
  <si>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</si>
  <si>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</si>
  <si>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</si>
  <si>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</si>
  <si>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</si>
  <si>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</si>
  <si>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</si>
  <si>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</si>
  <si>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</si>
  <si>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</si>
  <si>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</si>
  <si>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</si>
  <si>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</si>
  <si>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</si>
  <si>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</si>
  <si>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</si>
  <si>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</si>
  <si>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</si>
  <si>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</si>
  <si>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</si>
  <si>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</si>
  <si>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</si>
  <si>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</si>
  <si>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</si>
  <si>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</si>
  <si>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</si>
  <si>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</si>
  <si>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</si>
  <si>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</si>
  <si>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</si>
  <si>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</si>
  <si>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</si>
  <si>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</si>
  <si>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</si>
  <si>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</si>
  <si>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</si>
  <si>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</si>
  <si>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</si>
  <si>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</si>
  <si>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</si>
  <si>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</si>
  <si>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</si>
  <si>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</si>
  <si>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</si>
  <si>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</si>
  <si>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</si>
  <si>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</si>
  <si>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</si>
  <si>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</si>
  <si>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</si>
  <si>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</si>
  <si>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</si>
  <si>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</si>
  <si>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</si>
  <si>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</si>
  <si>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</si>
  <si>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</si>
  <si>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</si>
  <si>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</si>
  <si>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</si>
  <si>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</si>
  <si>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</si>
  <si>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</si>
  <si>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</si>
  <si>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</si>
  <si>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</si>
  <si>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</si>
  <si>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</si>
  <si>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</si>
  <si>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</si>
  <si>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</si>
  <si>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</si>
  <si>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</si>
  <si>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</si>
  <si>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</si>
  <si>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</si>
  <si>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</si>
  <si>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</si>
  <si>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</si>
  <si>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</si>
  <si>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</si>
  <si>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</si>
  <si>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</si>
  <si>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</si>
  <si>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</si>
  <si>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</si>
  <si>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</si>
  <si>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</si>
  <si>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</si>
  <si>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</si>
  <si>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</si>
  <si>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</si>
  <si>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</si>
  <si>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</si>
  <si>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</si>
  <si>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</si>
  <si>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</si>
  <si>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</si>
  <si>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</si>
  <si>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</si>
  <si>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</si>
  <si>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</si>
  <si>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</si>
  <si>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</si>
  <si>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</si>
  <si>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</si>
  <si>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</si>
  <si>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</si>
  <si>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</si>
  <si>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</si>
  <si>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</si>
  <si>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</si>
  <si>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</si>
  <si>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</si>
  <si>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</si>
  <si>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</si>
  <si>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</si>
  <si>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</si>
  <si>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</si>
  <si>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</si>
  <si>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</si>
  <si>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</si>
  <si>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</si>
  <si>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</si>
  <si>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</si>
  <si>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</si>
  <si>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</si>
  <si>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</si>
  <si>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</si>
  <si>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</si>
  <si>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</si>
  <si>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</si>
  <si>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</si>
  <si>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</si>
  <si>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</si>
  <si>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</si>
  <si>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</si>
  <si>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</si>
  <si>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</si>
  <si>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</si>
  <si>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</si>
  <si>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</si>
  <si>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</si>
  <si>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</si>
  <si>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</si>
  <si>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</si>
  <si>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</si>
  <si>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</si>
  <si>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</si>
  <si>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</si>
  <si>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</si>
  <si>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</si>
  <si>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</si>
  <si>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</si>
  <si>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</si>
  <si>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</si>
  <si>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</si>
  <si>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</si>
  <si>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</si>
  <si>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</si>
  <si>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</si>
  <si>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</si>
  <si>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</si>
  <si>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</si>
  <si>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</si>
  <si>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</si>
  <si>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</si>
  <si>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</si>
  <si>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</si>
  <si>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</si>
  <si>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</si>
  <si>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</si>
  <si>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</si>
  <si>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</si>
  <si>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</si>
  <si>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</si>
  <si>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</si>
  <si>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</si>
  <si>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</si>
  <si>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</si>
  <si>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</si>
  <si>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</si>
  <si>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</si>
  <si>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</si>
  <si>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</si>
  <si>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</si>
  <si>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</si>
  <si>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</si>
  <si>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</si>
  <si>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</si>
  <si>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</si>
  <si>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</si>
  <si>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</si>
  <si>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</si>
  <si>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</si>
  <si>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</si>
  <si>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</si>
  <si>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</si>
  <si>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</si>
  <si>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</si>
  <si>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</si>
  <si>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</si>
  <si>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</si>
  <si>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</si>
  <si>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</si>
  <si>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</si>
  <si>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</si>
  <si>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</si>
  <si>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</si>
  <si>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</si>
  <si>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</si>
  <si>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</si>
  <si>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</si>
  <si>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</si>
  <si>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</si>
  <si>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</si>
  <si>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</si>
  <si>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</si>
  <si>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</si>
  <si>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</si>
  <si>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</si>
  <si>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</si>
  <si>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</si>
  <si>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</si>
  <si>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</si>
  <si>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</si>
  <si>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</si>
  <si>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</si>
  <si>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</si>
  <si>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</si>
  <si>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</si>
  <si>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</si>
  <si>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</si>
  <si>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</si>
  <si>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</si>
  <si>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</si>
  <si>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</si>
  <si>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</si>
  <si>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</si>
  <si>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</si>
  <si>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</si>
  <si>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</si>
  <si>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</si>
  <si>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</si>
  <si>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</si>
  <si>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</si>
  <si>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</si>
  <si>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</si>
  <si>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</si>
  <si>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</si>
  <si>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</si>
  <si>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</si>
  <si>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</si>
  <si>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</si>
  <si>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</si>
  <si>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</si>
  <si>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</si>
  <si>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</si>
  <si>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</si>
  <si>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</si>
  <si>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</si>
  <si>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</si>
  <si>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</si>
  <si>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</si>
  <si>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</si>
  <si>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</si>
  <si>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</si>
  <si>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</si>
  <si>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</si>
  <si>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</si>
  <si>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</si>
  <si>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</si>
  <si>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</si>
  <si>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</si>
  <si>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</si>
  <si>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</si>
  <si>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</si>
  <si>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</si>
  <si>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</si>
  <si>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</si>
  <si>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</si>
  <si>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</si>
  <si>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</si>
  <si>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</si>
  <si>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</si>
  <si>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</si>
  <si>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</si>
  <si>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</si>
  <si>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</si>
  <si>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</si>
  <si>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</si>
  <si>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</si>
  <si>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</si>
  <si>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</si>
  <si>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</si>
  <si>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</si>
  <si>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</si>
  <si>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</si>
  <si>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</si>
  <si>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</si>
  <si>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</si>
  <si>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</si>
  <si>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</si>
  <si>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</si>
  <si>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</si>
  <si>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</si>
  <si>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</si>
  <si>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</si>
  <si>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</si>
  <si>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</si>
  <si>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</si>
  <si>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</si>
  <si>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</si>
  <si>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</si>
  <si>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</si>
  <si>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</si>
  <si>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</si>
  <si>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</si>
  <si>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</si>
  <si>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</si>
  <si>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</si>
  <si>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</si>
  <si>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</si>
  <si>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</si>
  <si>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</si>
  <si>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</si>
  <si>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</si>
  <si>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</si>
  <si>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</si>
  <si>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</si>
  <si>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</si>
  <si>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</si>
  <si>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</si>
  <si>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</si>
  <si>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</si>
  <si>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</si>
  <si>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</si>
  <si>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</si>
  <si>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</si>
  <si>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</si>
  <si>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</si>
  <si>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</si>
  <si>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</si>
  <si>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</si>
  <si>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</si>
  <si>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</si>
  <si>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</si>
  <si>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</si>
  <si>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</si>
  <si>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</si>
  <si>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</si>
  <si>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</si>
  <si>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</si>
  <si>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</si>
  <si>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</si>
  <si>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</si>
  <si>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</si>
  <si>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</si>
  <si>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</si>
  <si>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</si>
  <si>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</si>
  <si>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</si>
  <si>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</si>
  <si>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</si>
  <si>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</si>
  <si>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</si>
  <si>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</si>
  <si>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</si>
  <si>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</si>
  <si>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</si>
  <si>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</si>
  <si>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</si>
  <si>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</si>
  <si>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</si>
  <si>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</si>
  <si>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</si>
  <si>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</si>
  <si>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</si>
  <si>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</si>
  <si>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</si>
  <si>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</si>
  <si>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</si>
  <si>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</si>
  <si>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</si>
  <si>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</si>
  <si>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</si>
  <si>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</si>
  <si>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</si>
  <si>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</si>
  <si>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</si>
  <si>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</si>
  <si>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</si>
  <si>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</si>
  <si>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</si>
  <si>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</si>
  <si>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</si>
  <si>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</si>
  <si>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</si>
  <si>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</si>
  <si>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</si>
  <si>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</si>
  <si>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</si>
  <si>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</si>
  <si>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</si>
  <si>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</si>
  <si>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</si>
  <si>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</si>
  <si>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</si>
  <si>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</si>
  <si>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</si>
  <si>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</si>
  <si>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</si>
  <si>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</si>
  <si>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</si>
  <si>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</si>
  <si>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</si>
  <si>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</si>
  <si>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</si>
  <si>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</si>
  <si>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</si>
  <si>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</si>
  <si>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</si>
  <si>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</si>
  <si>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</si>
  <si>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</si>
  <si>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</si>
  <si>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</si>
  <si>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</si>
  <si>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</si>
  <si>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</si>
  <si>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</si>
  <si>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</si>
  <si>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</si>
  <si>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</si>
  <si>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</si>
  <si>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</si>
  <si>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</si>
  <si>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</si>
  <si>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</si>
  <si>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</si>
  <si>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</si>
  <si>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</si>
  <si>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</si>
  <si>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</si>
  <si>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</si>
  <si>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</si>
  <si>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</si>
  <si>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</si>
  <si>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</si>
  <si>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</si>
  <si>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</si>
  <si>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</si>
  <si>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</si>
  <si>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</si>
  <si>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</si>
  <si>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</si>
  <si>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</si>
  <si>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</si>
  <si>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</si>
  <si>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</si>
  <si>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</si>
  <si>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</si>
  <si>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</si>
  <si>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</si>
  <si>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</si>
  <si>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</si>
  <si>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</si>
  <si>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</si>
  <si>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</si>
  <si>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</si>
  <si>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</si>
  <si>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</si>
  <si>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</si>
  <si>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</si>
  <si>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</si>
  <si>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</si>
  <si>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</si>
  <si>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</si>
  <si>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</si>
  <si>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</si>
  <si>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</si>
  <si>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</si>
  <si>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</si>
  <si>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</si>
  <si>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</si>
  <si>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</si>
  <si>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</si>
  <si>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</si>
  <si>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</si>
  <si>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</si>
  <si>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</si>
  <si>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</si>
  <si>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</si>
  <si>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</si>
  <si>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</si>
  <si>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</si>
  <si>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</si>
  <si>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</si>
  <si>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</si>
  <si>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</si>
  <si>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</si>
  <si>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</si>
  <si>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</si>
  <si>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</si>
  <si>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</si>
  <si>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</si>
  <si>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</si>
  <si>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</si>
  <si>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</si>
  <si>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</si>
  <si>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</si>
  <si>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</si>
  <si>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</si>
  <si>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</si>
  <si>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</si>
  <si>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</si>
  <si>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</si>
  <si>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</si>
  <si>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</si>
  <si>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</si>
  <si>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</si>
  <si>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</si>
  <si>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</si>
  <si>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</si>
  <si>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</si>
  <si>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</si>
  <si>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</si>
  <si>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</si>
  <si>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</si>
  <si>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</si>
  <si>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</si>
  <si>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</si>
  <si>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</si>
  <si>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</si>
  <si>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</si>
  <si>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</si>
  <si>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</si>
  <si>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</si>
  <si>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</si>
  <si>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</si>
  <si>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</si>
  <si>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</si>
  <si>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</si>
  <si>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</si>
  <si>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</si>
  <si>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</si>
  <si>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</si>
  <si>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</si>
  <si>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</si>
  <si>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</si>
  <si>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</si>
  <si>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</si>
  <si>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</si>
  <si>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</si>
  <si>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</si>
  <si>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</si>
  <si>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</si>
  <si>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</si>
  <si>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</si>
  <si>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</si>
  <si>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</si>
  <si>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</si>
  <si>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</si>
  <si>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</si>
  <si>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</si>
  <si>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</si>
  <si>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</si>
  <si>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</si>
  <si>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</si>
  <si>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</si>
  <si>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</si>
  <si>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</si>
  <si>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</si>
  <si>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</si>
  <si>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</si>
  <si>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</si>
  <si>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</si>
  <si>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</si>
  <si>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</si>
  <si>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</si>
  <si>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</si>
  <si>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</si>
  <si>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</si>
  <si>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</si>
  <si>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</si>
  <si>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</si>
  <si>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</si>
  <si>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</si>
  <si>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</si>
  <si>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</si>
  <si>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</si>
  <si>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</si>
  <si>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</si>
  <si>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</si>
  <si>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</si>
  <si>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</si>
  <si>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</si>
  <si>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</si>
  <si>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</si>
  <si>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</si>
  <si>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</si>
  <si>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</si>
  <si>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</si>
  <si>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</si>
  <si>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</si>
  <si>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</si>
  <si>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</si>
  <si>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</si>
  <si>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</si>
  <si>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</si>
  <si>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</si>
  <si>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</si>
  <si>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</si>
  <si>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</si>
  <si>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</si>
  <si>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</si>
  <si>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</si>
  <si>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</si>
  <si>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</si>
  <si>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</si>
  <si>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</si>
  <si>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</si>
  <si>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</si>
  <si>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</si>
  <si>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</si>
  <si>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</si>
  <si>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</si>
  <si>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</si>
  <si>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</si>
  <si>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</si>
  <si>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</si>
  <si>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</si>
  <si>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</si>
  <si>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</si>
  <si>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</si>
  <si>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</si>
  <si>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</si>
  <si>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</si>
  <si>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</si>
  <si>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</si>
  <si>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</si>
  <si>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</si>
  <si>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</si>
  <si>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</si>
  <si>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</si>
  <si>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</si>
  <si>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</si>
  <si>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</si>
  <si>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</si>
  <si>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</si>
  <si>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</si>
  <si>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</si>
  <si>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</si>
  <si>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</si>
  <si>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</si>
  <si>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</si>
  <si>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</si>
  <si>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</si>
  <si>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</si>
  <si>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</si>
  <si>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</si>
  <si>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</si>
  <si>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</si>
  <si>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</si>
  <si>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</si>
  <si>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</si>
  <si>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</si>
  <si>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</si>
  <si>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</si>
  <si>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</si>
  <si>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</si>
  <si>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</si>
  <si>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</si>
  <si>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</si>
  <si>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</si>
  <si>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</si>
  <si>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</si>
  <si>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</si>
  <si>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</si>
  <si>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</si>
  <si>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</si>
  <si>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</si>
  <si>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</si>
  <si>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</si>
  <si>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</si>
  <si>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</si>
  <si>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</si>
  <si>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</si>
  <si>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</si>
  <si>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</si>
  <si>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</si>
  <si>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</si>
  <si>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</si>
  <si>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</si>
  <si>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</si>
  <si>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</si>
  <si>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</si>
  <si>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</si>
  <si>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</si>
  <si>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</si>
  <si>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</si>
  <si>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</si>
  <si>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</si>
  <si>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</si>
  <si>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</si>
  <si>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</si>
  <si>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</si>
  <si>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</si>
  <si>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</si>
  <si>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</si>
  <si>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</si>
  <si>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</si>
  <si>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</si>
  <si>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</si>
  <si>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</si>
  <si>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</si>
  <si>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</si>
  <si>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</si>
  <si>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</si>
  <si>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</si>
  <si>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</si>
  <si>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</si>
  <si>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</si>
  <si>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</si>
  <si>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</si>
  <si>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</si>
  <si>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</si>
  <si>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</si>
  <si>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</si>
  <si>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</si>
  <si>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</si>
  <si>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</si>
  <si>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</si>
  <si>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</si>
  <si>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</si>
  <si>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</si>
  <si>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</si>
  <si>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</si>
  <si>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</si>
  <si>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</si>
  <si>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</si>
  <si>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</si>
  <si>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</si>
  <si>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</si>
  <si>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</si>
  <si>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</si>
  <si>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</si>
  <si>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</si>
  <si>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</si>
  <si>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</si>
  <si>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</si>
  <si>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</si>
  <si>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</si>
  <si>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</si>
  <si>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</si>
  <si>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</si>
  <si>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</si>
  <si>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</si>
  <si>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</si>
  <si>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</si>
  <si>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</si>
  <si>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</si>
  <si>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</si>
  <si>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</si>
  <si>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</si>
  <si>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</si>
  <si>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</si>
  <si>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</si>
  <si>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</si>
  <si>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</si>
  <si>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</si>
  <si>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</si>
  <si>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</si>
  <si>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</si>
  <si>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</si>
  <si>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</si>
  <si>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</si>
  <si>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</si>
  <si>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</si>
  <si>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</si>
  <si>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</si>
  <si>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</si>
  <si>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</si>
  <si>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</si>
  <si>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</si>
  <si>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</si>
  <si>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</si>
  <si>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</si>
  <si>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</si>
  <si>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</si>
  <si>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</si>
  <si>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</si>
  <si>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</si>
  <si>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</si>
  <si>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</si>
  <si>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</si>
  <si>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</si>
  <si>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</si>
  <si>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</si>
  <si>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</si>
  <si>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</si>
  <si>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</si>
  <si>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</si>
  <si>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</si>
  <si>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</si>
  <si>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</si>
  <si>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</si>
  <si>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</si>
  <si>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</si>
  <si>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</si>
  <si>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</si>
  <si>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</si>
  <si>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</si>
  <si>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</si>
  <si>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</si>
  <si>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</si>
  <si>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</si>
  <si>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</si>
  <si>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</si>
  <si>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</si>
  <si>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</si>
  <si>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</si>
  <si>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</si>
  <si>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</si>
  <si>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</si>
  <si>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</si>
  <si>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</si>
  <si>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</si>
  <si>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</si>
  <si>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</si>
  <si>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</si>
  <si>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</si>
  <si>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</si>
  <si>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</si>
  <si>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</si>
  <si>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</si>
  <si>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</si>
  <si>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</si>
  <si>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</si>
  <si>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</si>
  <si>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</si>
  <si>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</si>
  <si>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</si>
  <si>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</si>
  <si>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</si>
  <si>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</si>
  <si>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</si>
  <si>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</si>
  <si>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</si>
  <si>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</si>
  <si>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</si>
  <si>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</si>
  <si>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</si>
  <si>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</si>
  <si>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</si>
  <si>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</si>
  <si>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</si>
  <si>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</si>
  <si>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</si>
  <si>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</si>
  <si>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</si>
  <si>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</si>
  <si>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</si>
  <si>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</si>
  <si>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</si>
  <si>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</si>
  <si>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</si>
  <si>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</si>
  <si>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</si>
  <si>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</si>
  <si>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</si>
  <si>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</si>
  <si>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</si>
  <si>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</si>
  <si>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</si>
  <si>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</si>
  <si>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</si>
  <si>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</si>
  <si>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</si>
  <si>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</si>
  <si>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</si>
  <si>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</si>
  <si>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</si>
  <si>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</si>
  <si>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</si>
  <si>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</si>
  <si>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</si>
  <si>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</si>
  <si>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</si>
  <si>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</si>
  <si>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</si>
  <si>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</si>
  <si>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</si>
  <si>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</si>
  <si>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</si>
  <si>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</si>
  <si>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</si>
  <si>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</si>
  <si>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</si>
  <si>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</si>
  <si>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</si>
  <si>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</si>
  <si>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</si>
  <si>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</si>
  <si>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</si>
  <si>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</si>
  <si>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</si>
  <si>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</si>
  <si>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</si>
  <si>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</si>
  <si>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</si>
  <si>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</si>
  <si>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</si>
  <si>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</si>
  <si>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</si>
  <si>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</si>
  <si>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</si>
  <si>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</si>
  <si>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</si>
  <si>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</si>
  <si>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</si>
  <si>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</si>
  <si>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</si>
  <si>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</si>
  <si>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</si>
  <si>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</si>
  <si>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</si>
  <si>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</si>
  <si>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</si>
  <si>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</si>
  <si>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</si>
  <si>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</si>
  <si>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</si>
  <si>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</si>
  <si>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</si>
  <si>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</si>
  <si>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</si>
  <si>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</si>
  <si>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</si>
  <si>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</si>
  <si>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</si>
  <si>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</si>
  <si>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</si>
  <si>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</si>
  <si>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</si>
  <si>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</si>
  <si>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</si>
  <si>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</si>
  <si>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</si>
  <si>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</si>
  <si>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</si>
  <si>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</si>
  <si>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</si>
  <si>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</si>
  <si>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</si>
  <si>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</si>
  <si>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</si>
  <si>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</si>
  <si>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</si>
  <si>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</si>
  <si>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</si>
  <si>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</si>
  <si>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</si>
  <si>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</si>
  <si>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</si>
  <si>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</si>
  <si>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</si>
  <si>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</si>
  <si>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</si>
  <si>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</si>
  <si>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</si>
  <si>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</si>
  <si>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</si>
  <si>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</si>
  <si>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</si>
  <si>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</si>
  <si>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</si>
  <si>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</si>
  <si>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</si>
  <si>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</si>
  <si>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</si>
  <si>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</si>
  <si>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</si>
  <si>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</si>
  <si>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</si>
  <si>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</si>
  <si>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</si>
  <si>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</si>
  <si>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</si>
  <si>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</si>
  <si>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</si>
  <si>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</si>
  <si>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</si>
  <si>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</si>
  <si>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</si>
  <si>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</si>
  <si>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</si>
  <si>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</si>
  <si>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</si>
  <si>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</si>
  <si>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</si>
  <si>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</si>
  <si>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</si>
  <si>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</si>
  <si>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</si>
  <si>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</si>
  <si>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</si>
  <si>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</si>
  <si>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</si>
  <si>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</si>
  <si>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</si>
  <si>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</si>
  <si>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</si>
  <si>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</si>
  <si>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</si>
  <si>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</si>
  <si>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</si>
  <si>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</si>
  <si>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</si>
  <si>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</si>
  <si>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</si>
  <si>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</si>
  <si>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</si>
  <si>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</si>
  <si>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</si>
  <si>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</si>
  <si>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</si>
  <si>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</si>
  <si>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</si>
  <si>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</si>
  <si>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</si>
  <si>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</si>
  <si>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</si>
  <si>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</si>
  <si>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</si>
  <si>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</si>
  <si>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</si>
  <si>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</si>
  <si>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</si>
  <si>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</si>
  <si>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</si>
  <si>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</si>
  <si>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</si>
  <si>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</si>
  <si>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</si>
  <si>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</si>
  <si>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</si>
  <si>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</si>
  <si>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</si>
  <si>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</si>
  <si>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</si>
  <si>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</si>
  <si>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</si>
  <si>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</si>
  <si>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</si>
  <si>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</si>
  <si>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</si>
  <si>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</si>
  <si>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</si>
  <si>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</si>
  <si>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</si>
  <si>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</si>
  <si>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</si>
  <si>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</si>
  <si>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</si>
  <si>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</si>
  <si>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</si>
  <si>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</si>
  <si>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</si>
  <si>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</si>
  <si>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</si>
  <si>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</si>
  <si>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</si>
  <si>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</si>
  <si>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</si>
  <si>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</si>
  <si>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</si>
  <si>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</si>
  <si>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</si>
  <si>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</si>
  <si>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</si>
  <si>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</si>
  <si>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</si>
  <si>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</si>
  <si>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</si>
  <si>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</si>
  <si>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</si>
  <si>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</si>
  <si>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</si>
  <si>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</si>
  <si>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</si>
  <si>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</si>
  <si>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</si>
  <si>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</si>
  <si>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</si>
  <si>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</si>
  <si>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</si>
  <si>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</si>
  <si>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</si>
  <si>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</si>
  <si>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</si>
  <si>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</si>
  <si>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</si>
  <si>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</si>
  <si>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</si>
  <si>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</si>
  <si>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</si>
  <si>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</si>
  <si>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</si>
  <si>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</si>
  <si>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</si>
  <si>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</si>
  <si>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</si>
  <si>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</si>
  <si>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</si>
  <si>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</si>
  <si>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</si>
  <si>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</si>
  <si>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</si>
  <si>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</si>
  <si>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</si>
  <si>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</si>
  <si>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</si>
  <si>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</si>
  <si>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</si>
  <si>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</si>
  <si>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</si>
  <si>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</si>
  <si>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</si>
  <si>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</si>
  <si>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</si>
  <si>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</si>
  <si>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</si>
  <si>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</si>
  <si>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</si>
  <si>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</si>
  <si>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</si>
  <si>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</si>
  <si>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</si>
  <si>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</si>
  <si>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</si>
  <si>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</si>
  <si>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</si>
  <si>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</si>
  <si>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</si>
  <si>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</si>
  <si>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</si>
  <si>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</si>
  <si>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</si>
  <si>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</si>
  <si>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</si>
  <si>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</si>
  <si>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</si>
  <si>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</si>
  <si>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</si>
  <si>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</si>
  <si>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</si>
  <si>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</si>
  <si>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</si>
  <si>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</si>
  <si>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</si>
  <si>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</si>
  <si>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</si>
  <si>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</si>
  <si>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</si>
  <si>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</si>
  <si>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</si>
  <si>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</si>
  <si>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</si>
  <si>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</si>
  <si>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</si>
  <si>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</si>
  <si>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</si>
  <si>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</si>
  <si>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</si>
  <si>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</si>
  <si>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</si>
  <si>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</si>
  <si>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</si>
  <si>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</si>
  <si>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</si>
  <si>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</si>
  <si>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</si>
  <si>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</si>
  <si>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</si>
  <si>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</si>
  <si>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</si>
  <si>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</si>
  <si>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</si>
  <si>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</si>
  <si>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</si>
  <si>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</si>
  <si>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</si>
  <si>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</si>
  <si>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</si>
  <si>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</si>
  <si>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</si>
  <si>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</si>
  <si>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</si>
  <si>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</si>
  <si>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</si>
  <si>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</si>
  <si>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</si>
  <si>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</si>
  <si>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</si>
  <si>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</si>
  <si>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</si>
  <si>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</si>
  <si>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</si>
  <si>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</si>
  <si>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</si>
  <si>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</si>
  <si>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</si>
  <si>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</si>
  <si>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</si>
  <si>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</si>
  <si>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</si>
  <si>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</si>
  <si>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</si>
  <si>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</si>
  <si>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</si>
  <si>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</si>
  <si>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</si>
  <si>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</si>
  <si>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</si>
  <si>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</si>
  <si>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</si>
  <si>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</si>
  <si>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</si>
  <si>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</si>
  <si>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</si>
  <si>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</si>
  <si>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</si>
  <si>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</si>
  <si>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</si>
  <si>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</si>
  <si>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</si>
  <si>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</si>
  <si>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</si>
  <si>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</si>
  <si>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</si>
  <si>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</si>
  <si>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</si>
  <si>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</si>
  <si>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</si>
  <si>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</si>
  <si>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</si>
  <si>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</si>
  <si>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</si>
  <si>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</si>
  <si>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</si>
  <si>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</si>
  <si>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</si>
  <si>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</si>
  <si>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</si>
  <si>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</si>
  <si>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</si>
  <si>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</si>
  <si>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</si>
  <si>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</si>
  <si>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</si>
  <si>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</si>
  <si>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</si>
  <si>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</si>
  <si>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</si>
  <si>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</si>
  <si>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</si>
  <si>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</si>
  <si>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</si>
  <si>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</si>
  <si>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</si>
  <si>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</si>
  <si>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</si>
  <si>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</si>
  <si>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</si>
  <si>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</si>
  <si>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</si>
  <si>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</si>
  <si>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</si>
  <si>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</si>
  <si>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</si>
  <si>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</si>
  <si>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</si>
  <si>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</si>
  <si>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</si>
  <si>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</si>
  <si>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</si>
  <si>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</si>
  <si>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</si>
  <si>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</si>
  <si>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</si>
  <si>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</si>
  <si>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</si>
  <si>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</si>
  <si>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</si>
  <si>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</si>
  <si>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</si>
  <si>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</si>
  <si>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</si>
  <si>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</si>
  <si>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</si>
  <si>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</si>
  <si>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</si>
  <si>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</si>
  <si>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</si>
  <si>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</si>
  <si>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</si>
  <si>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</si>
  <si>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</si>
  <si>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</si>
  <si>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</si>
  <si>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</si>
  <si>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</si>
  <si>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</si>
  <si>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</si>
  <si>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</si>
  <si>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</si>
  <si>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</si>
  <si>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</si>
  <si>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</si>
  <si>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</si>
  <si>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</si>
  <si>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</si>
  <si>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</si>
  <si>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</si>
  <si>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</si>
  <si>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</si>
  <si>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</si>
  <si>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</si>
  <si>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</si>
  <si>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</si>
  <si>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</si>
  <si>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</si>
  <si>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</si>
  <si>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</si>
  <si>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</si>
  <si>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</si>
  <si>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</si>
  <si>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</si>
  <si>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</si>
  <si>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</si>
  <si>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</si>
  <si>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</si>
  <si>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</si>
  <si>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</si>
  <si>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</si>
  <si>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</si>
  <si>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</si>
  <si>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</si>
  <si>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</si>
  <si>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</si>
  <si>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</si>
  <si>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</si>
  <si>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</si>
  <si>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</si>
  <si>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</si>
  <si>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</si>
  <si>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</si>
  <si>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</si>
  <si>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</si>
  <si>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</si>
  <si>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</si>
  <si>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</si>
  <si>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</si>
  <si>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</si>
  <si>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</si>
  <si>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</si>
  <si>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</si>
  <si>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</si>
  <si>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</si>
  <si>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</si>
  <si>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</si>
  <si>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</si>
  <si>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</si>
  <si>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</si>
  <si>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</si>
  <si>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</si>
  <si>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</si>
  <si>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</si>
  <si>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</si>
  <si>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</si>
  <si>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</si>
  <si>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</si>
  <si>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</si>
  <si>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</si>
  <si>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</si>
  <si>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</si>
  <si>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</si>
  <si>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</si>
  <si>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</si>
  <si>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</si>
  <si>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</si>
  <si>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</si>
  <si>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</si>
  <si>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</si>
  <si>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</si>
  <si>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</si>
  <si>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</si>
  <si>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</si>
  <si>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</si>
  <si>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</si>
  <si>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</si>
  <si>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</si>
  <si>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</si>
  <si>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</si>
  <si>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</si>
  <si>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</si>
  <si>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</si>
  <si>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</si>
  <si>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</si>
  <si>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</si>
  <si>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</si>
  <si>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</si>
  <si>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</si>
  <si>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</si>
  <si>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</si>
  <si>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</si>
  <si>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</si>
  <si>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</si>
  <si>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</si>
  <si>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</si>
  <si>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</si>
  <si>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</si>
  <si>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</si>
  <si>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</si>
  <si>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</si>
  <si>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</si>
  <si>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</si>
  <si>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</si>
  <si>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</si>
  <si>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</si>
  <si>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</si>
  <si>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</si>
  <si>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</si>
  <si>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</si>
  <si>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</si>
  <si>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</si>
  <si>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</si>
  <si>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</si>
  <si>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</si>
  <si>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</si>
  <si>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</si>
  <si>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</si>
  <si>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</si>
  <si>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</si>
  <si>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</si>
  <si>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</si>
  <si>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</si>
  <si>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</si>
  <si>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</si>
  <si>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</si>
  <si>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</si>
  <si>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</si>
  <si>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</si>
  <si>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</si>
  <si>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</si>
  <si>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</si>
  <si>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</si>
  <si>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</si>
  <si>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</si>
  <si>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</si>
  <si>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</si>
  <si>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</si>
  <si>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</si>
  <si>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</si>
  <si>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</si>
  <si>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</si>
  <si>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</si>
  <si>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</si>
  <si>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</si>
  <si>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</si>
  <si>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</si>
  <si>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</si>
  <si>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</si>
  <si>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</si>
  <si>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</si>
  <si>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</si>
  <si>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</si>
  <si>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</si>
  <si>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</si>
  <si>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</si>
  <si>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</si>
  <si>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</si>
  <si>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</si>
  <si>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</si>
  <si>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</si>
  <si>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</si>
  <si>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</si>
  <si>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</si>
  <si>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</si>
  <si>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</si>
  <si>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</si>
  <si>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</si>
  <si>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</si>
  <si>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</si>
  <si>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</si>
  <si>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</si>
  <si>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</si>
  <si>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</si>
  <si>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</si>
  <si>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</si>
  <si>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</si>
  <si>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</si>
  <si>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</si>
  <si>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</si>
  <si>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</si>
  <si>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</si>
  <si>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</si>
  <si>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</si>
  <si>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</si>
  <si>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</si>
  <si>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</si>
  <si>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</si>
  <si>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</si>
  <si>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</si>
  <si>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</si>
  <si>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</si>
  <si>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</si>
  <si>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</si>
  <si>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</si>
  <si>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</si>
  <si>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</si>
  <si>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</si>
  <si>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</si>
  <si>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</si>
  <si>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</si>
  <si>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</si>
  <si>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</si>
  <si>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</si>
  <si>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</si>
  <si>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</si>
  <si>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</si>
  <si>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</si>
  <si>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</si>
  <si>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</si>
  <si>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</si>
  <si>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</si>
  <si>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</si>
  <si>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</si>
  <si>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</si>
  <si>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</si>
  <si>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</si>
  <si>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</si>
  <si>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</si>
  <si>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</si>
  <si>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</si>
  <si>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</si>
  <si>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</si>
  <si>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</si>
  <si>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</si>
  <si>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</si>
  <si>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</si>
  <si>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</si>
  <si>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</si>
  <si>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</si>
  <si>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</si>
  <si>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</si>
  <si>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</si>
  <si>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</si>
  <si>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</si>
  <si>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</si>
  <si>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</si>
  <si>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</si>
  <si>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</si>
  <si>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</si>
  <si>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</si>
  <si>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</si>
  <si>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</si>
  <si>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</si>
  <si>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</si>
  <si>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</si>
  <si>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</si>
  <si>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</si>
  <si>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</si>
  <si>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</si>
  <si>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</si>
  <si>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</si>
  <si>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</si>
  <si>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</si>
  <si>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</si>
  <si>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</si>
  <si>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</si>
  <si>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</si>
  <si>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</si>
  <si>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</si>
  <si>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</si>
  <si>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</si>
  <si>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</si>
  <si>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</si>
  <si>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</si>
  <si>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</si>
  <si>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</si>
  <si>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</si>
  <si>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</si>
  <si>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</si>
  <si>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</si>
  <si>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</si>
  <si>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</si>
  <si>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</si>
  <si>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</si>
  <si>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</si>
  <si>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</si>
  <si>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</si>
  <si>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</si>
  <si>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</si>
  <si>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</si>
  <si>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</si>
  <si>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</si>
  <si>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</si>
  <si>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</si>
  <si>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</si>
  <si>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</si>
  <si>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</si>
  <si>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</si>
  <si>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</si>
  <si>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</si>
  <si>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</si>
  <si>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</si>
  <si>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</si>
  <si>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</si>
  <si>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</si>
  <si>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</si>
  <si>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</si>
  <si>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</si>
  <si>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</si>
  <si>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</si>
  <si>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</si>
  <si>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</si>
  <si>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</si>
  <si>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</si>
  <si>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</si>
  <si>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</si>
  <si>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</si>
  <si>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</si>
  <si>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</si>
  <si>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</si>
  <si>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</si>
  <si>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</si>
  <si>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</si>
  <si>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</si>
  <si>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</si>
  <si>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</si>
  <si>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</si>
  <si>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</si>
  <si>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</si>
  <si>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</si>
  <si>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</si>
  <si>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</si>
  <si>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</si>
  <si>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</si>
  <si>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</si>
  <si>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</si>
  <si>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</si>
  <si>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</si>
  <si>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</si>
  <si>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</si>
  <si>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</si>
  <si>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</si>
  <si>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</si>
  <si>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</si>
  <si>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</si>
  <si>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</si>
  <si>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</si>
  <si>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</si>
  <si>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</si>
  <si>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</si>
  <si>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</si>
  <si>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</si>
  <si>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</si>
  <si>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</si>
  <si>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</si>
  <si>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</si>
  <si>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</si>
  <si>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</si>
  <si>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</si>
  <si>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</si>
  <si>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</si>
  <si>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</si>
  <si>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</si>
  <si>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</si>
  <si>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</si>
  <si>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</si>
  <si>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</si>
  <si>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</si>
  <si>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</si>
  <si>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</si>
  <si>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</si>
  <si>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</si>
  <si>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</si>
  <si>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</si>
  <si>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</si>
  <si>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</si>
  <si>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</si>
  <si>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</si>
  <si>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</si>
  <si>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</si>
  <si>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</si>
  <si>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</si>
  <si>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</si>
  <si>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</si>
  <si>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</si>
  <si>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</si>
  <si>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</si>
  <si>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</si>
  <si>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</si>
  <si>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</si>
  <si>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</si>
  <si>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</si>
  <si>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</si>
  <si>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</si>
  <si>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</si>
  <si>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</si>
  <si>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</si>
  <si>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</si>
  <si>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</si>
  <si>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</si>
  <si>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</si>
  <si>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</si>
  <si>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</si>
  <si>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</si>
  <si>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</si>
  <si>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</si>
  <si>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</si>
  <si>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</si>
  <si>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</si>
  <si>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</si>
  <si>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</si>
  <si>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</si>
  <si>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</si>
  <si>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</si>
  <si>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</si>
  <si>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</si>
  <si>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</si>
  <si>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</si>
  <si>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</si>
  <si>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</si>
  <si>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</si>
  <si>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</si>
  <si>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</si>
  <si>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</si>
  <si>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</si>
  <si>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</si>
  <si>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</si>
  <si>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</si>
  <si>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</si>
  <si>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</si>
  <si>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</si>
  <si>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</si>
  <si>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</si>
  <si>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</si>
  <si>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</si>
  <si>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</si>
  <si>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</si>
  <si>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</si>
  <si>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</si>
  <si>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</si>
  <si>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</si>
  <si>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</si>
  <si>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</si>
  <si>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</si>
  <si>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</si>
  <si>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</si>
  <si>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</si>
  <si>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</si>
  <si>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</si>
  <si>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</si>
  <si>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</si>
  <si>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</si>
  <si>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</si>
  <si>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</si>
  <si>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</si>
  <si>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</si>
  <si>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</si>
  <si>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</si>
  <si>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</si>
  <si>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</si>
  <si>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</si>
  <si>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</si>
  <si>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</si>
  <si>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</si>
  <si>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</si>
  <si>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</si>
  <si>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</si>
  <si>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</si>
  <si>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</si>
  <si>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</si>
  <si>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</si>
  <si>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</si>
  <si>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</si>
  <si>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</si>
  <si>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</si>
  <si>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</si>
  <si>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</si>
  <si>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</si>
  <si>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</si>
  <si>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</si>
  <si>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</si>
  <si>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</si>
  <si>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</si>
  <si>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</si>
  <si>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</si>
  <si>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</si>
  <si>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</si>
  <si>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</si>
  <si>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</si>
  <si>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</si>
  <si>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</si>
  <si>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</si>
  <si>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</si>
  <si>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</si>
  <si>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</si>
  <si>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</si>
  <si>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</si>
  <si>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</si>
  <si>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</si>
  <si>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</si>
  <si>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</si>
  <si>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</si>
  <si>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</si>
  <si>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</si>
  <si>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</si>
  <si>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</si>
  <si>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</si>
  <si>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</si>
  <si>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</si>
  <si>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</si>
  <si>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</si>
  <si>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</si>
  <si>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</si>
  <si>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</si>
  <si>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</si>
  <si>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</si>
  <si>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</si>
  <si>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</si>
  <si>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</si>
  <si>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</si>
  <si>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</si>
  <si>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</si>
  <si>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</si>
  <si>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</si>
  <si>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</si>
  <si>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</si>
  <si>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</si>
  <si>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</si>
  <si>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</si>
  <si>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</si>
  <si>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</si>
  <si>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</si>
  <si>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</si>
  <si>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</si>
  <si>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</si>
  <si>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</si>
  <si>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</si>
  <si>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</si>
  <si>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</si>
  <si>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</si>
  <si>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</si>
  <si>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</si>
  <si>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</si>
  <si>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</si>
  <si>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</si>
  <si>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</si>
  <si>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</si>
  <si>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</si>
  <si>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</si>
  <si>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</si>
  <si>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</si>
  <si>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</si>
  <si>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</si>
  <si>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</si>
  <si>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</si>
  <si>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</si>
  <si>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</si>
  <si>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</si>
  <si>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</si>
  <si>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</si>
  <si>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</si>
  <si>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</si>
  <si>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</si>
  <si>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</si>
  <si>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</si>
  <si>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</si>
  <si>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</si>
  <si>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</si>
  <si>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</si>
  <si>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</si>
  <si>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</si>
  <si>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</si>
  <si>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</si>
  <si>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</si>
  <si>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</si>
  <si>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</si>
  <si>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</si>
  <si>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</si>
  <si>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</si>
  <si>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</si>
  <si>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</si>
  <si>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</si>
  <si>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</si>
  <si>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</si>
  <si>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</si>
  <si>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</si>
  <si>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</si>
  <si>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</si>
  <si>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</si>
  <si>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</si>
  <si>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</si>
  <si>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</si>
  <si>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</si>
  <si>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</si>
  <si>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</si>
  <si>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</si>
  <si>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</si>
  <si>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</si>
  <si>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</si>
  <si>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</si>
  <si>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</si>
  <si>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</si>
  <si>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</si>
  <si>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</si>
  <si>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</si>
  <si>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</si>
  <si>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</si>
  <si>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</si>
  <si>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</si>
  <si>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</si>
  <si>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</si>
  <si>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</si>
  <si>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</si>
  <si>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</si>
  <si>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</si>
  <si>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</si>
  <si>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</si>
  <si>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</si>
  <si>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</si>
  <si>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</si>
  <si>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</si>
  <si>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</si>
  <si>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</si>
  <si>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</si>
  <si>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</si>
  <si>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</si>
  <si>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</si>
  <si>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</si>
  <si>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</si>
  <si>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</si>
  <si>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</si>
  <si>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</si>
  <si>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</si>
  <si>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</si>
  <si>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</si>
  <si>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</si>
  <si>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</si>
  <si>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</si>
  <si>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</si>
  <si>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</si>
  <si>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</si>
  <si>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</si>
  <si>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</si>
  <si>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</si>
  <si>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</si>
  <si>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</si>
  <si>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</si>
  <si>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</si>
  <si>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</si>
  <si>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</si>
  <si>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</si>
  <si>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</si>
  <si>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</si>
  <si>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</si>
  <si>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</si>
  <si>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</si>
  <si>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</si>
  <si>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</si>
  <si>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</si>
  <si>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</si>
  <si>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</si>
  <si>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</si>
  <si>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</si>
  <si>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</si>
  <si>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</si>
  <si>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</si>
  <si>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</si>
  <si>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</si>
  <si>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</si>
  <si>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</si>
  <si>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</si>
  <si>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</si>
  <si>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</si>
  <si>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</si>
  <si>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</si>
  <si>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</si>
  <si>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</si>
  <si>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</si>
  <si>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</si>
  <si>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</si>
  <si>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</si>
  <si>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</si>
  <si>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</si>
  <si>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</si>
  <si>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</si>
  <si>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</si>
  <si>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</si>
  <si>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</si>
  <si>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</si>
  <si>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</si>
  <si>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</si>
  <si>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</si>
  <si>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</si>
  <si>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</si>
  <si>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</si>
  <si>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</si>
  <si>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</si>
  <si>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</si>
  <si>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</si>
  <si>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</si>
  <si>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</si>
  <si>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</si>
  <si>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</si>
  <si>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</si>
  <si>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</si>
  <si>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</si>
  <si>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</si>
  <si>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</si>
  <si>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</si>
  <si>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</si>
  <si>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</si>
  <si>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</si>
  <si>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</si>
  <si>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</si>
  <si>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</si>
  <si>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</si>
  <si>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</si>
  <si>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</si>
  <si>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</si>
  <si>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</si>
  <si>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</si>
  <si>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</si>
  <si>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</si>
  <si>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</si>
  <si>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</si>
  <si>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</si>
  <si>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</si>
  <si>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</si>
  <si>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</si>
  <si>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</si>
  <si>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</si>
  <si>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</si>
  <si>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</si>
  <si>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</si>
  <si>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</si>
  <si>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</si>
  <si>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</si>
  <si>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</si>
  <si>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</si>
  <si>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</si>
  <si>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</si>
  <si>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</si>
  <si>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</si>
  <si>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</si>
  <si>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</si>
  <si>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</si>
  <si>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</si>
  <si>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</si>
  <si>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</si>
  <si>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</si>
  <si>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</si>
  <si>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</si>
  <si>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</si>
  <si>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</si>
  <si>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</si>
  <si>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</si>
  <si>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</si>
  <si>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</si>
  <si>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</si>
  <si>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</si>
  <si>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</si>
  <si>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</si>
  <si>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</si>
  <si>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</si>
  <si>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</si>
  <si>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</si>
  <si>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</si>
  <si>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</si>
  <si>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</si>
  <si>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</si>
  <si>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</si>
  <si>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</si>
  <si>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</si>
  <si>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</si>
  <si>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</si>
  <si>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</si>
  <si>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</si>
  <si>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</si>
  <si>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</si>
  <si>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</si>
  <si>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</si>
  <si>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</si>
  <si>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</si>
  <si>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</si>
  <si>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</si>
  <si>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</si>
  <si>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</si>
  <si>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</si>
  <si>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</si>
  <si>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</si>
  <si>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</si>
  <si>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</si>
  <si>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</si>
  <si>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</si>
  <si>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</si>
  <si>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</si>
  <si>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</si>
  <si>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</si>
  <si>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</si>
  <si>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</si>
  <si>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</si>
  <si>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</si>
  <si>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</si>
  <si>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</si>
  <si>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</si>
  <si>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</si>
  <si>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</si>
  <si>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</si>
  <si>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</si>
  <si>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</si>
  <si>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</si>
  <si>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</si>
  <si>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</si>
  <si>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</si>
  <si>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</si>
  <si>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</si>
  <si>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</si>
  <si>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</si>
  <si>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</si>
  <si>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</si>
  <si>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</si>
  <si>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</si>
  <si>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</si>
  <si>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</si>
  <si>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</si>
  <si>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</si>
  <si>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</si>
  <si>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</si>
  <si>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</si>
  <si>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</si>
  <si>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</si>
  <si>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</si>
  <si>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</si>
  <si>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</si>
  <si>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</si>
  <si>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</si>
  <si>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</si>
  <si>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</si>
  <si>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</si>
  <si>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</si>
  <si>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</si>
  <si>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</si>
  <si>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</si>
  <si>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</si>
  <si>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</si>
  <si>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</si>
  <si>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</si>
  <si>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</si>
  <si>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</si>
  <si>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</si>
  <si>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</si>
  <si>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</si>
  <si>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</si>
  <si>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</si>
  <si>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</si>
  <si>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</si>
  <si>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</si>
  <si>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</si>
  <si>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</si>
  <si>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</si>
  <si>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</si>
  <si>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</si>
  <si>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</si>
  <si>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</si>
  <si>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</si>
  <si>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</si>
  <si>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</si>
  <si>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</si>
  <si>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</si>
  <si>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</si>
  <si>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</si>
  <si>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</si>
  <si>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</si>
  <si>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</si>
  <si>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</si>
  <si>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</si>
  <si>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</si>
  <si>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</si>
  <si>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</si>
  <si>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</si>
  <si>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</si>
  <si>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</si>
  <si>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</si>
  <si>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</si>
  <si>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</si>
  <si>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</si>
  <si>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</si>
  <si>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</si>
  <si>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</si>
  <si>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</si>
  <si>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</si>
  <si>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</si>
  <si>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</si>
  <si>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</si>
  <si>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</si>
  <si>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</si>
  <si>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</si>
  <si>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</si>
  <si>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</si>
  <si>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</si>
  <si>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</si>
  <si>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</si>
  <si>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</si>
  <si>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</si>
  <si>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</si>
  <si>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</si>
  <si>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</si>
  <si>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</si>
  <si>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</si>
  <si>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</si>
  <si>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</si>
  <si>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</si>
  <si>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</si>
  <si>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</si>
  <si>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</si>
  <si>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</si>
  <si>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</si>
  <si>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</si>
  <si>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</si>
  <si>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</si>
  <si>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</si>
  <si>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</si>
  <si>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</si>
  <si>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</si>
  <si>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</si>
  <si>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</si>
  <si>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</si>
  <si>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</si>
  <si>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</si>
  <si>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</si>
  <si>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</si>
  <si>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</si>
  <si>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</si>
  <si>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</si>
  <si>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</si>
  <si>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</si>
  <si>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</si>
  <si>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</si>
  <si>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</si>
  <si>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</si>
  <si>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</si>
  <si>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</si>
  <si>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</si>
  <si>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</si>
  <si>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</si>
  <si>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</si>
  <si>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</si>
  <si>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</si>
  <si>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</si>
  <si>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</si>
  <si>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</si>
  <si>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</si>
  <si>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</si>
  <si>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</si>
  <si>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</si>
  <si>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</si>
  <si>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</si>
  <si>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</si>
  <si>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</si>
  <si>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</si>
  <si>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</si>
  <si>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</si>
  <si>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</si>
  <si>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</si>
  <si>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</si>
  <si>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</si>
  <si>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</si>
  <si>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</si>
  <si>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</si>
  <si>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</si>
  <si>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</si>
  <si>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</si>
  <si>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</si>
  <si>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</si>
  <si>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</si>
  <si>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</si>
  <si>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</si>
  <si>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</si>
  <si>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</si>
  <si>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</si>
  <si>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</si>
  <si>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</si>
  <si>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</si>
  <si>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</si>
  <si>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</si>
  <si>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</si>
  <si>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</si>
  <si>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</si>
  <si>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</si>
  <si>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</si>
  <si>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</si>
  <si>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</si>
  <si>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</si>
  <si>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</si>
  <si>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</si>
  <si>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</si>
  <si>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</si>
  <si>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</si>
  <si>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</si>
  <si>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</si>
  <si>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</si>
  <si>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</si>
  <si>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</si>
  <si>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</si>
  <si>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</si>
  <si>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</si>
  <si>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</si>
  <si>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</si>
  <si>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</si>
  <si>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</si>
  <si>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</si>
  <si>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</si>
  <si>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</si>
  <si>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</si>
  <si>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</si>
  <si>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</si>
  <si>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</si>
  <si>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</si>
  <si>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</si>
  <si>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</si>
  <si>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</si>
  <si>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</si>
  <si>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</si>
  <si>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</si>
  <si>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</si>
  <si>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</si>
  <si>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</si>
  <si>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</si>
  <si>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</si>
  <si>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</si>
  <si>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</si>
  <si>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</si>
  <si>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</si>
  <si>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</si>
  <si>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</si>
  <si>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</si>
  <si>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</si>
  <si>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</si>
  <si>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</si>
  <si>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</si>
  <si>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</si>
  <si>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</si>
  <si>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</si>
  <si>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</si>
  <si>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</si>
  <si>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</si>
  <si>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</si>
  <si>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</si>
  <si>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</si>
  <si>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</si>
  <si>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</si>
  <si>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</si>
  <si>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</si>
  <si>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</si>
  <si>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</si>
  <si>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</si>
  <si>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</si>
  <si>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</si>
  <si>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</si>
  <si>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</si>
  <si>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</si>
  <si>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</si>
  <si>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</si>
  <si>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</si>
  <si>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</si>
  <si>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</si>
  <si>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</si>
  <si>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</si>
  <si>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</si>
  <si>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</si>
  <si>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</si>
  <si>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</si>
  <si>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</si>
  <si>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</si>
  <si>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</si>
  <si>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</si>
  <si>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</si>
  <si>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</si>
  <si>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</si>
  <si>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</si>
  <si>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</si>
  <si>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</si>
  <si>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</si>
  <si>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</si>
  <si>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</si>
  <si>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</si>
  <si>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</si>
  <si>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</si>
  <si>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</si>
  <si>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</si>
  <si>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</si>
  <si>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</si>
  <si>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</si>
  <si>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</si>
  <si>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</si>
  <si>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</si>
  <si>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</si>
  <si>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</si>
  <si>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</si>
  <si>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</si>
  <si>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</si>
  <si>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</si>
  <si>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</si>
  <si>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</si>
  <si>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</si>
  <si>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</si>
  <si>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</si>
  <si>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</si>
  <si>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</si>
  <si>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</si>
  <si>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</si>
  <si>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</si>
  <si>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</si>
  <si>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</si>
  <si>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</si>
  <si>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</si>
  <si>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</si>
  <si>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</si>
  <si>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</si>
  <si>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</si>
  <si>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</si>
  <si>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</si>
  <si>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</si>
  <si>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</si>
  <si>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</si>
  <si>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</si>
  <si>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</si>
  <si>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</si>
  <si>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</si>
  <si>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</si>
  <si>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</si>
  <si>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</si>
  <si>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</si>
  <si>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</si>
  <si>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</si>
  <si>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</si>
  <si>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</si>
  <si>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</si>
  <si>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</si>
  <si>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</si>
  <si>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</si>
  <si>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</si>
  <si>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</si>
  <si>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</si>
  <si>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</si>
  <si>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</si>
  <si>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</si>
  <si>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</si>
  <si>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</si>
  <si>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</si>
  <si>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</si>
  <si>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</si>
  <si>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</si>
  <si>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</si>
  <si>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</si>
  <si>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</si>
  <si>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</si>
  <si>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</si>
  <si>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</si>
  <si>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</si>
  <si>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</si>
  <si>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</si>
  <si>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</si>
  <si>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</si>
  <si>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</si>
  <si>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</si>
  <si>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</si>
  <si>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</si>
  <si>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</si>
  <si>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</si>
  <si>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</si>
  <si>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</si>
  <si>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</si>
  <si>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</si>
  <si>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</si>
  <si>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</si>
  <si>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</si>
  <si>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</si>
  <si>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</si>
  <si>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</si>
  <si>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</si>
  <si>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</si>
  <si>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</si>
  <si>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</si>
  <si>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</si>
  <si>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</si>
  <si>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</si>
  <si>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</si>
  <si>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</si>
  <si>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</si>
  <si>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</si>
  <si>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</si>
  <si>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</si>
  <si>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</si>
  <si>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</si>
  <si>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</si>
  <si>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</si>
  <si>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</si>
  <si>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</si>
  <si>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</si>
  <si>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</si>
  <si>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</si>
  <si>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</si>
  <si>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</si>
  <si>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</si>
  <si>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</si>
  <si>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</si>
  <si>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</si>
  <si>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</si>
  <si>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</si>
  <si>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</si>
  <si>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</si>
  <si>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</si>
  <si>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</si>
  <si>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</si>
  <si>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</si>
  <si>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</si>
  <si>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</si>
  <si>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</si>
  <si>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</si>
  <si>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</si>
  <si>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</si>
  <si>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</si>
  <si>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</si>
  <si>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</si>
  <si>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</si>
  <si>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</si>
  <si>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</si>
  <si>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</si>
  <si>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</si>
  <si>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</si>
  <si>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</si>
  <si>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</si>
  <si>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</si>
  <si>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</si>
  <si>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</si>
  <si>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</si>
  <si>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</si>
  <si>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</si>
  <si>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</si>
  <si>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</si>
  <si>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</si>
  <si>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</si>
  <si>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</si>
  <si>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</si>
  <si>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</si>
  <si>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</si>
  <si>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</si>
  <si>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</si>
  <si>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</si>
  <si>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</si>
  <si>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</si>
  <si>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</si>
  <si>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</si>
  <si>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</si>
  <si>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</si>
  <si>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</si>
  <si>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</si>
  <si>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</si>
  <si>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</si>
  <si>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</si>
  <si>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</si>
  <si>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</si>
  <si>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</si>
  <si>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</si>
  <si>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</si>
  <si>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</si>
  <si>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</si>
  <si>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</si>
  <si>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</si>
  <si>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</si>
  <si>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</si>
  <si>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</si>
  <si>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</si>
  <si>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</si>
  <si>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</si>
  <si>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</si>
  <si>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</si>
  <si>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</si>
  <si>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</si>
  <si>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</si>
  <si>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</si>
  <si>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</si>
  <si>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</si>
  <si>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</si>
  <si>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</si>
  <si>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</si>
  <si>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</si>
  <si>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</si>
  <si>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</si>
  <si>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</si>
  <si>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</si>
  <si>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</si>
  <si>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</si>
  <si>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</si>
  <si>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</si>
  <si>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</si>
  <si>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</si>
  <si>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</si>
  <si>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</si>
  <si>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</si>
  <si>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</si>
  <si>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</si>
  <si>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</si>
  <si>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</si>
  <si>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</si>
  <si>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</si>
  <si>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</si>
  <si>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</si>
  <si>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</si>
  <si>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</si>
  <si>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</si>
  <si>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</si>
  <si>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</si>
  <si>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</si>
  <si>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</si>
  <si>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</si>
  <si>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</si>
  <si>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</si>
  <si>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</si>
  <si>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</si>
  <si>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</si>
  <si>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</si>
  <si>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</si>
  <si>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</si>
  <si>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</si>
  <si>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</si>
  <si>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</si>
  <si>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</si>
  <si>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</si>
  <si>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</si>
  <si>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</si>
  <si>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</si>
  <si>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</si>
  <si>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</si>
  <si>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</si>
  <si>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</si>
  <si>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</si>
  <si>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</si>
  <si>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</si>
  <si>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</si>
  <si>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</si>
  <si>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</si>
  <si>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</si>
  <si>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</si>
  <si>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</si>
  <si>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</si>
  <si>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</si>
  <si>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</si>
  <si>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</si>
  <si>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</si>
  <si>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</si>
  <si>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</si>
  <si>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</si>
  <si>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</si>
  <si>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</si>
  <si>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</si>
  <si>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</si>
  <si>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</si>
  <si>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</si>
  <si>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</si>
  <si>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</si>
  <si>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</si>
  <si>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</si>
  <si>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</si>
  <si>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</si>
  <si>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</si>
  <si>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</si>
  <si>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</si>
  <si>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</si>
  <si>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</si>
  <si>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</si>
  <si>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</si>
  <si>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</si>
  <si>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</si>
  <si>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</si>
  <si>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</si>
  <si>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</si>
  <si>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</si>
  <si>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</si>
  <si>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</si>
  <si>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</si>
  <si>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</si>
  <si>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</si>
  <si>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</si>
  <si>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</si>
  <si>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</si>
  <si>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</si>
  <si>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</si>
  <si>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</si>
  <si>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</si>
  <si>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</si>
  <si>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</si>
  <si>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</si>
  <si>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</si>
  <si>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</si>
  <si>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</si>
  <si>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</si>
  <si>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</si>
  <si>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</si>
  <si>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</si>
  <si>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</si>
  <si>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</si>
  <si>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</si>
  <si>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</si>
  <si>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</si>
  <si>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</si>
  <si>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</si>
  <si>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</si>
  <si>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</si>
  <si>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</si>
  <si>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</si>
  <si>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</si>
  <si>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</si>
  <si>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</si>
  <si>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</si>
  <si>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</si>
  <si>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</si>
  <si>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</si>
  <si>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</si>
  <si>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</si>
  <si>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</si>
  <si>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</si>
  <si>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</si>
  <si>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</si>
  <si>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</si>
  <si>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</si>
  <si>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</si>
  <si>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</si>
  <si>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</si>
  <si>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</si>
  <si>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</si>
  <si>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</si>
  <si>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</si>
  <si>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</si>
  <si>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</si>
  <si>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</si>
  <si>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</si>
  <si>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</si>
  <si>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</si>
  <si>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</si>
  <si>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</si>
  <si>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</si>
  <si>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</si>
  <si>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</si>
  <si>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</si>
  <si>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</si>
  <si>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</si>
  <si>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</si>
  <si>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</si>
  <si>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</si>
  <si>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</si>
  <si>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</si>
  <si>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</si>
  <si>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</si>
  <si>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</si>
  <si>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</si>
  <si>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</si>
  <si>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</si>
  <si>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</si>
  <si>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</si>
  <si>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</si>
  <si>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</si>
  <si>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</si>
  <si>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</si>
  <si>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</si>
  <si>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</si>
  <si>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</si>
  <si>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</si>
  <si>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</si>
  <si>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</si>
  <si>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</si>
  <si>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</si>
  <si>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</si>
  <si>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</si>
  <si>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</si>
  <si>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</si>
  <si>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</si>
  <si>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</si>
  <si>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</si>
  <si>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</si>
  <si>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</si>
  <si>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</si>
  <si>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</si>
  <si>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</si>
  <si>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</si>
  <si>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</si>
  <si>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</si>
  <si>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</si>
  <si>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</si>
  <si>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</si>
  <si>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</si>
  <si>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</si>
  <si>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</si>
  <si>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</si>
  <si>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</si>
  <si>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</si>
  <si>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</si>
  <si>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</si>
  <si>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</si>
  <si>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</si>
  <si>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</si>
  <si>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</si>
  <si>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</si>
  <si>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</si>
  <si>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</si>
  <si>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</si>
  <si>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</si>
  <si>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</si>
  <si>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</si>
  <si>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</si>
  <si>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</si>
  <si>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</si>
  <si>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</si>
  <si>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</si>
  <si>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</si>
  <si>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</si>
  <si>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</si>
  <si>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</si>
  <si>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</si>
  <si>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</si>
  <si>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</si>
  <si>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</si>
  <si>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</si>
  <si>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</si>
  <si>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</si>
  <si>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</si>
  <si>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</si>
  <si>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</si>
  <si>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</si>
  <si>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</si>
  <si>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</si>
  <si>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</si>
  <si>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</si>
  <si>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</si>
  <si>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</si>
  <si>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</si>
  <si>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</si>
  <si>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</si>
  <si>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</si>
  <si>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</si>
  <si>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</si>
  <si>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</si>
  <si>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</si>
  <si>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</si>
  <si>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</si>
  <si>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</si>
  <si>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</si>
  <si>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</si>
  <si>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</si>
  <si>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</si>
  <si>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</si>
  <si>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</si>
  <si>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</si>
  <si>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</si>
  <si>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</si>
  <si>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</si>
  <si>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</si>
  <si>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</si>
  <si>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</si>
  <si>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</si>
  <si>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</si>
  <si>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</si>
  <si>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</si>
  <si>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</si>
  <si>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</si>
  <si>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</si>
  <si>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</si>
  <si>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</si>
  <si>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</si>
  <si>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</si>
  <si>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</si>
  <si>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</si>
  <si>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</si>
  <si>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</si>
  <si>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</si>
  <si>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</si>
  <si>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</si>
  <si>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</si>
  <si>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</si>
  <si>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</si>
  <si>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</si>
  <si>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</si>
  <si>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</si>
  <si>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</si>
  <si>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</si>
  <si>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</si>
  <si>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</si>
  <si>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</si>
  <si>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</si>
  <si>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</si>
  <si>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</si>
  <si>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</si>
  <si>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</si>
  <si>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</si>
  <si>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</si>
  <si>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</si>
  <si>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</si>
  <si>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</si>
  <si>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</si>
  <si>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</si>
  <si>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</si>
  <si>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</si>
  <si>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</si>
  <si>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</si>
  <si>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</si>
  <si>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</si>
  <si>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</si>
  <si>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</si>
  <si>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</si>
  <si>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</si>
  <si>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</si>
  <si>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</si>
  <si>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</si>
  <si>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</si>
  <si>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</si>
  <si>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</si>
  <si>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</si>
  <si>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</si>
  <si>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</si>
  <si>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</si>
  <si>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</si>
  <si>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</si>
  <si>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</si>
  <si>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</si>
  <si>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</si>
  <si>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</si>
  <si>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</si>
  <si>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</si>
  <si>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</si>
  <si>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</si>
  <si>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</si>
  <si>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</si>
  <si>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</si>
  <si>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</si>
  <si>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</si>
  <si>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</si>
  <si>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</si>
  <si>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</si>
  <si>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</si>
  <si>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</si>
  <si>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</si>
  <si>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</si>
  <si>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</si>
  <si>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</si>
  <si>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</si>
  <si>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</si>
  <si>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</si>
  <si>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</si>
  <si>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</si>
  <si>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</si>
  <si>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</si>
  <si>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</si>
  <si>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</si>
  <si>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</si>
  <si>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</si>
  <si>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</si>
  <si>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</si>
  <si>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</si>
  <si>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</si>
  <si>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</si>
  <si>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</si>
  <si>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</si>
  <si>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</si>
  <si>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</si>
  <si>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</si>
  <si>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</si>
  <si>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</si>
  <si>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</si>
  <si>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</si>
  <si>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</si>
  <si>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</si>
  <si>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</si>
  <si>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</si>
  <si>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</si>
  <si>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</si>
  <si>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</si>
  <si>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</si>
  <si>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</si>
  <si>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</si>
  <si>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</si>
  <si>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</si>
  <si>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</si>
  <si>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</si>
  <si>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</si>
  <si>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</si>
  <si>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</si>
  <si>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</si>
  <si>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</si>
  <si>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</si>
  <si>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</si>
  <si>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</si>
  <si>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</si>
  <si>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</si>
  <si>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</si>
  <si>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</si>
  <si>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</si>
  <si>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</si>
  <si>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</si>
  <si>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</si>
  <si>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</si>
  <si>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</si>
  <si>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</si>
  <si>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</si>
  <si>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</si>
  <si>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</si>
  <si>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</si>
  <si>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</si>
  <si>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</si>
  <si>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</si>
  <si>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</si>
  <si>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</si>
  <si>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</si>
  <si>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</si>
  <si>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</si>
  <si>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</si>
  <si>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</si>
  <si>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</si>
  <si>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</si>
  <si>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</si>
  <si>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</si>
  <si>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</si>
  <si>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</si>
  <si>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</si>
  <si>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</si>
  <si>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</si>
  <si>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</si>
  <si>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</si>
  <si>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</si>
  <si>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</si>
  <si>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</si>
  <si>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</si>
  <si>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</si>
  <si>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</si>
  <si>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</si>
  <si>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</si>
  <si>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</si>
  <si>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</si>
  <si>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</si>
  <si>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</si>
  <si>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</si>
  <si>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</si>
  <si>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</si>
  <si>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</si>
  <si>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</si>
  <si>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</si>
  <si>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</si>
  <si>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</si>
  <si>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</si>
  <si>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</si>
  <si>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</si>
  <si>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</si>
  <si>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</si>
  <si>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</si>
  <si>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</si>
  <si>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</si>
  <si>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</si>
  <si>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</si>
  <si>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</si>
  <si>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</si>
  <si>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</si>
  <si>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</si>
  <si>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</si>
  <si>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</si>
  <si>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</si>
  <si>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</si>
  <si>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</si>
  <si>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</si>
  <si>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</si>
  <si>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</si>
  <si>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</si>
  <si>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</si>
  <si>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</si>
  <si>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</si>
  <si>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</si>
  <si>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</si>
  <si>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</si>
  <si>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</si>
  <si>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</si>
  <si>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</si>
  <si>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</si>
  <si>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</si>
  <si>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</si>
  <si>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</si>
  <si>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</si>
  <si>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</si>
  <si>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</si>
  <si>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</si>
  <si>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</si>
  <si>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</si>
  <si>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</si>
  <si>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</si>
  <si>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</si>
  <si>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</si>
  <si>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</si>
  <si>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</si>
  <si>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</si>
  <si>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</si>
  <si>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</si>
  <si>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</si>
  <si>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</si>
  <si>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</si>
  <si>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</si>
  <si>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</si>
  <si>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</si>
  <si>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</si>
  <si>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</si>
  <si>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</si>
  <si>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</si>
  <si>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</si>
  <si>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</si>
  <si>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</si>
  <si>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</si>
  <si>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</si>
  <si>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</si>
  <si>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</si>
  <si>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</si>
  <si>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</si>
  <si>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</si>
  <si>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</si>
  <si>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</si>
  <si>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</si>
  <si>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</si>
  <si>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</si>
  <si>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</si>
  <si>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</si>
  <si>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</si>
  <si>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</si>
  <si>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</si>
  <si>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</si>
  <si>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</si>
  <si>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</si>
  <si>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</si>
  <si>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</si>
  <si>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</si>
  <si>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</si>
  <si>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</si>
  <si>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</si>
  <si>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</si>
  <si>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</si>
  <si>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</si>
  <si>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</si>
  <si>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</si>
  <si>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</si>
  <si>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</si>
  <si>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</si>
  <si>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</si>
  <si>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</si>
  <si>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</si>
  <si>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</si>
  <si>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</si>
  <si>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</si>
  <si>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</si>
  <si>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</si>
  <si>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</si>
  <si>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</si>
  <si>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</si>
  <si>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</si>
  <si>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</si>
  <si>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</si>
  <si>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</si>
  <si>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</si>
  <si>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</si>
  <si>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</si>
  <si>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</si>
  <si>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</si>
  <si>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</si>
  <si>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</si>
  <si>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</si>
  <si>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</si>
  <si>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</si>
  <si>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</si>
  <si>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</si>
  <si>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</si>
  <si>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</si>
  <si>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</si>
  <si>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</si>
  <si>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</si>
  <si>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</si>
  <si>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</si>
  <si>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</si>
  <si>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</si>
  <si>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</si>
  <si>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</si>
  <si>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</si>
  <si>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</si>
  <si>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</si>
  <si>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</si>
  <si>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</si>
  <si>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</si>
  <si>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</si>
  <si>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</si>
  <si>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</si>
  <si>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</si>
  <si>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</si>
  <si>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</si>
  <si>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</si>
  <si>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</si>
  <si>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</si>
  <si>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</si>
  <si>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</si>
  <si>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</si>
  <si>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</si>
  <si>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</si>
  <si>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</si>
  <si>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</si>
  <si>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</si>
  <si>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</si>
  <si>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</si>
  <si>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</si>
  <si>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</si>
  <si>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</si>
  <si>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</si>
  <si>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</si>
  <si>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</si>
  <si>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</si>
  <si>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</si>
  <si>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</si>
  <si>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</si>
  <si>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</si>
  <si>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</si>
  <si>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</si>
  <si>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</si>
  <si>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</si>
  <si>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</si>
  <si>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</si>
  <si>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</si>
  <si>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</si>
  <si>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</si>
  <si>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</si>
  <si>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</si>
  <si>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</si>
  <si>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</si>
  <si>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</si>
  <si>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</si>
  <si>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</si>
  <si>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</si>
  <si>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</si>
  <si>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</si>
  <si>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</si>
  <si>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</si>
  <si>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</si>
  <si>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</si>
  <si>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</si>
  <si>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</si>
  <si>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</si>
  <si>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</si>
  <si>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</si>
  <si>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</si>
  <si>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</si>
  <si>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</si>
  <si>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</si>
  <si>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</si>
  <si>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</si>
  <si>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</si>
  <si>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</si>
  <si>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</si>
  <si>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</si>
  <si>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</si>
  <si>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</si>
  <si>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</si>
  <si>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</si>
  <si>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</si>
  <si>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</si>
  <si>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</si>
  <si>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</si>
  <si>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</si>
  <si>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</si>
  <si>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</si>
  <si>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</si>
  <si>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</si>
  <si>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</si>
  <si>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</si>
  <si>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</si>
  <si>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</si>
  <si>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</si>
  <si>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</si>
  <si>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</si>
  <si>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</si>
  <si>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</si>
  <si>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</si>
  <si>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</si>
  <si>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</si>
  <si>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</si>
  <si>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</si>
  <si>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</si>
  <si>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</si>
  <si>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</si>
  <si>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</si>
  <si>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</si>
  <si>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</si>
  <si>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</si>
  <si>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</si>
  <si>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</si>
  <si>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</si>
  <si>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</si>
  <si>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</si>
  <si>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</si>
  <si>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</si>
  <si>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</si>
  <si>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</si>
  <si>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</si>
  <si>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</si>
  <si>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</si>
  <si>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</si>
  <si>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</si>
  <si>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</si>
  <si>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</si>
  <si>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</si>
  <si>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</si>
  <si>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</si>
  <si>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</si>
  <si>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</si>
  <si>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</si>
  <si>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</si>
  <si>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</si>
  <si>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</si>
  <si>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</si>
  <si>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</si>
  <si>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</si>
  <si>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</si>
  <si>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</si>
  <si>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</si>
  <si>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</si>
  <si>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</si>
  <si>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</si>
  <si>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</si>
  <si>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</si>
  <si>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</si>
  <si>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</si>
  <si>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</si>
  <si>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</si>
  <si>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</si>
  <si>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</si>
  <si>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</si>
  <si>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</si>
  <si>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</si>
  <si>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</si>
  <si>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</si>
  <si>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</si>
  <si>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</si>
  <si>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</si>
  <si>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</si>
  <si>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</si>
  <si>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</si>
  <si>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</si>
  <si>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</si>
  <si>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</si>
  <si>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</si>
  <si>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</si>
  <si>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</si>
  <si>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</si>
  <si>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</si>
  <si>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</si>
  <si>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</si>
  <si>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</si>
  <si>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</si>
  <si>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</si>
  <si>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</si>
  <si>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</si>
  <si>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</si>
  <si>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</si>
  <si>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</si>
  <si>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</si>
  <si>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</si>
  <si>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</si>
  <si>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</si>
  <si>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</si>
  <si>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</si>
  <si>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</si>
  <si>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</si>
  <si>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</si>
  <si>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</si>
  <si>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</si>
  <si>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</si>
  <si>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</si>
  <si>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</si>
  <si>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</si>
  <si>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</si>
  <si>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</si>
  <si>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</si>
  <si>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</si>
  <si>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</si>
  <si>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</si>
  <si>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</si>
  <si>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</si>
  <si>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</si>
  <si>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</si>
  <si>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</si>
  <si>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</si>
  <si>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</si>
  <si>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</si>
  <si>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</si>
  <si>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</si>
  <si>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</si>
  <si>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</si>
  <si>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</si>
  <si>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</si>
  <si>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</si>
  <si>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</si>
  <si>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</si>
  <si>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</si>
  <si>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</si>
  <si>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</si>
  <si>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</si>
  <si>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</si>
  <si>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</si>
  <si>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</si>
  <si>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</si>
  <si>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</si>
  <si>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</si>
  <si>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</si>
  <si>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</si>
  <si>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</si>
  <si>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</si>
  <si>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</si>
  <si>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</si>
  <si>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</si>
  <si>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</si>
  <si>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</si>
  <si>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</si>
  <si>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</si>
  <si>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</si>
  <si>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</si>
  <si>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</si>
  <si>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</si>
  <si>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</si>
  <si>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</si>
  <si>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</si>
  <si>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</si>
  <si>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</si>
  <si>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</si>
  <si>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</si>
  <si>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</si>
  <si>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</si>
  <si>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</si>
  <si>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</si>
  <si>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</si>
  <si>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</si>
  <si>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</si>
  <si>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</si>
  <si>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</si>
  <si>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</si>
  <si>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</si>
  <si>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</si>
  <si>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</si>
  <si>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</si>
  <si>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</si>
  <si>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</si>
  <si>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</si>
  <si>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</si>
  <si>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</si>
  <si>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</si>
  <si>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</si>
  <si>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</si>
  <si>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</si>
  <si>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</si>
  <si>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</si>
  <si>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</si>
  <si>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</si>
  <si>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</si>
  <si>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</si>
  <si>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</si>
  <si>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</si>
  <si>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</si>
  <si>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</si>
  <si>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</si>
  <si>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</si>
  <si>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</si>
  <si>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</si>
  <si>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</si>
  <si>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</si>
  <si>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</si>
  <si>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</si>
  <si>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</si>
  <si>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</si>
  <si>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</si>
  <si>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</si>
  <si>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</si>
  <si>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</si>
  <si>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</si>
  <si>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</si>
  <si>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</si>
  <si>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</si>
  <si>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</si>
  <si>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</si>
  <si>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</si>
  <si>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</si>
  <si>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</si>
  <si>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</si>
  <si>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</si>
  <si>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</si>
  <si>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</si>
  <si>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</si>
  <si>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</si>
  <si>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</si>
  <si>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</si>
  <si>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</si>
  <si>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</si>
  <si>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</si>
  <si>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</si>
  <si>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</si>
  <si>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</si>
  <si>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</si>
  <si>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</si>
  <si>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</si>
  <si>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</si>
  <si>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</si>
  <si>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</si>
  <si>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</si>
  <si>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</si>
  <si>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</si>
  <si>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</si>
  <si>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</si>
  <si>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</si>
  <si>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</si>
  <si>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</si>
  <si>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</si>
  <si>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</si>
  <si>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</si>
  <si>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</si>
  <si>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</si>
  <si>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</si>
  <si>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</si>
  <si>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</si>
  <si>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</si>
  <si>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</si>
  <si>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</si>
  <si>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</si>
  <si>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</si>
  <si>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</si>
  <si>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</si>
  <si>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</si>
  <si>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</si>
  <si>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</si>
  <si>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</si>
  <si>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</si>
  <si>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</si>
  <si>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</si>
  <si>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</si>
  <si>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</si>
  <si>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</si>
  <si>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</si>
  <si>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</si>
  <si>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</si>
  <si>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</si>
  <si>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</si>
  <si>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</si>
  <si>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</si>
  <si>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</si>
  <si>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</si>
  <si>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</si>
  <si>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</si>
  <si>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</si>
  <si>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</si>
  <si>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</si>
  <si>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</si>
  <si>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</si>
  <si>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</si>
  <si>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</si>
  <si>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</si>
  <si>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</si>
  <si>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</si>
  <si>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</si>
  <si>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</si>
  <si>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</si>
  <si>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</si>
  <si>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</si>
  <si>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</si>
  <si>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</si>
  <si>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</si>
  <si>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</si>
  <si>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</si>
  <si>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</si>
  <si>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</si>
  <si>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</si>
  <si>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</si>
  <si>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</si>
  <si>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</si>
  <si>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</si>
  <si>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</si>
  <si>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</si>
  <si>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</si>
  <si>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</si>
  <si>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</si>
  <si>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</si>
  <si>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</si>
  <si>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</si>
  <si>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</si>
  <si>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</si>
  <si>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</si>
  <si>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</si>
  <si>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</si>
  <si>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</si>
  <si>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</si>
  <si>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</si>
  <si>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</si>
  <si>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</si>
  <si>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</si>
  <si>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</si>
  <si>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</si>
  <si>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</si>
  <si>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</si>
  <si>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</si>
  <si>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</si>
  <si>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</si>
  <si>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</si>
  <si>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</si>
  <si>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</si>
  <si>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</si>
  <si>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</si>
  <si>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</si>
  <si>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</si>
  <si>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</si>
  <si>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</si>
  <si>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</si>
  <si>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</si>
  <si>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</si>
  <si>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</si>
  <si>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</si>
  <si>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</si>
  <si>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</si>
  <si>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</si>
  <si>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</si>
  <si>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</si>
  <si>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</si>
  <si>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</si>
  <si>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</si>
  <si>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</si>
  <si>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</si>
  <si>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</si>
  <si>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</si>
  <si>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</si>
  <si>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</si>
  <si>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</si>
  <si>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</si>
  <si>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</si>
  <si>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</si>
  <si>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</si>
  <si>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</si>
  <si>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</si>
  <si>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</si>
  <si>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</si>
  <si>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</si>
  <si>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</si>
  <si>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</si>
  <si>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</si>
  <si>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</si>
  <si>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</si>
  <si>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</si>
  <si>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</si>
  <si>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</si>
  <si>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</si>
  <si>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</si>
  <si>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</si>
  <si>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</si>
  <si>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</si>
  <si>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</si>
  <si>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</si>
  <si>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</si>
  <si>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</si>
  <si>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</si>
  <si>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</si>
  <si>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</si>
  <si>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</si>
  <si>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</si>
  <si>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</si>
  <si>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</si>
  <si>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</si>
  <si>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</si>
  <si>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</si>
  <si>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</si>
  <si>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</si>
  <si>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</si>
  <si>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</si>
  <si>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</si>
  <si>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</si>
  <si>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</si>
  <si>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</si>
  <si>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</si>
  <si>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</si>
  <si>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</si>
  <si>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</si>
  <si>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</si>
  <si>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</si>
  <si>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</si>
  <si>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</si>
  <si>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</si>
  <si>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</si>
  <si>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</si>
  <si>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</si>
  <si>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</si>
  <si>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</si>
  <si>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</si>
  <si>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</si>
  <si>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</si>
  <si>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</si>
  <si>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</si>
  <si>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</si>
  <si>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</si>
  <si>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</si>
  <si>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</si>
  <si>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</si>
  <si>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</si>
  <si>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</si>
  <si>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</si>
  <si>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</si>
  <si>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</si>
  <si>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</si>
  <si>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</si>
  <si>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</si>
  <si>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</si>
  <si>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</si>
  <si>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</si>
  <si>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</si>
  <si>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</si>
  <si>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</si>
  <si>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</si>
  <si>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</si>
  <si>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</si>
  <si>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</si>
  <si>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</si>
  <si>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</si>
  <si>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</si>
  <si>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</si>
  <si>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</si>
  <si>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</si>
  <si>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</si>
  <si>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</si>
  <si>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</si>
  <si>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</si>
  <si>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</si>
  <si>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</si>
  <si>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</si>
  <si>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</si>
  <si>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</si>
  <si>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</si>
  <si>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</si>
  <si>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</si>
  <si>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</si>
  <si>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</si>
  <si>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</si>
  <si>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</si>
  <si>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</si>
  <si>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</si>
  <si>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</si>
  <si>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</si>
  <si>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</si>
  <si>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</si>
  <si>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</si>
  <si>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</si>
  <si>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</si>
  <si>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</si>
  <si>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</si>
  <si>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</si>
  <si>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</si>
  <si>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</si>
  <si>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</si>
  <si>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</si>
  <si>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</si>
  <si>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</si>
  <si>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</si>
  <si>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</si>
  <si>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</si>
  <si>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</si>
  <si>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</si>
  <si>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</si>
  <si>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</si>
  <si>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</si>
  <si>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</si>
  <si>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</si>
  <si>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</si>
  <si>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</si>
  <si>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</si>
  <si>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</si>
  <si>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</si>
  <si>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</si>
  <si>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</si>
  <si>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</si>
  <si>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</si>
  <si>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</si>
  <si>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</si>
  <si>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</si>
  <si>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</si>
  <si>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</si>
  <si>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</si>
  <si>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</si>
  <si>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</si>
  <si>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</si>
  <si>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</si>
  <si>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</si>
  <si>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</si>
  <si>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</si>
  <si>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</si>
  <si>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</si>
  <si>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</si>
  <si>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</si>
  <si>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</si>
  <si>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</si>
  <si>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</si>
  <si>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</si>
  <si>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</si>
  <si>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</si>
  <si>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</si>
  <si>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</si>
  <si>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</si>
  <si>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</si>
  <si>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</si>
  <si>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</si>
  <si>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</si>
  <si>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</si>
  <si>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</si>
  <si>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</si>
  <si>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</si>
  <si>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</si>
  <si>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</si>
  <si>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</si>
  <si>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</si>
  <si>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</si>
  <si>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</si>
  <si>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</si>
  <si>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</si>
  <si>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</si>
  <si>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</si>
  <si>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</si>
  <si>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</si>
  <si>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</si>
  <si>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</si>
  <si>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</si>
  <si>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</si>
  <si>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</si>
  <si>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</si>
  <si>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</si>
  <si>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</si>
  <si>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</si>
  <si>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</si>
  <si>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</si>
  <si>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</si>
  <si>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</si>
  <si>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</si>
  <si>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</si>
  <si>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</si>
  <si>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</si>
  <si>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</si>
  <si>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</si>
  <si>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</si>
  <si>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</si>
  <si>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</si>
  <si>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</si>
  <si>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</si>
  <si>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</si>
  <si>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</si>
  <si>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</si>
  <si>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</si>
  <si>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</si>
  <si>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</si>
  <si>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</si>
  <si>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</si>
  <si>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</si>
  <si>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</si>
  <si>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</si>
  <si>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</si>
  <si>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</si>
  <si>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</si>
  <si>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</si>
  <si>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</si>
  <si>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</si>
  <si>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</si>
  <si>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</si>
  <si>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</si>
  <si>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</si>
  <si>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</si>
  <si>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</si>
  <si>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</si>
  <si>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</si>
  <si>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</si>
  <si>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</si>
  <si>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</si>
  <si>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</si>
  <si>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</si>
  <si>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</si>
  <si>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</si>
  <si>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</si>
  <si>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</si>
  <si>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</si>
  <si>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</si>
  <si>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</si>
  <si>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</si>
  <si>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</si>
  <si>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</si>
  <si>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</si>
  <si>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</si>
  <si>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</si>
  <si>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</si>
  <si>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</si>
  <si>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</si>
  <si>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</si>
  <si>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</si>
  <si>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</si>
  <si>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</si>
  <si>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</si>
  <si>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</si>
  <si>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</si>
  <si>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</si>
  <si>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</si>
  <si>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</si>
  <si>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</si>
  <si>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</si>
  <si>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</si>
  <si>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</si>
  <si>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</si>
  <si>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</si>
  <si>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</si>
  <si>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</si>
  <si>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</si>
  <si>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</si>
  <si>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</si>
  <si>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</si>
  <si>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</si>
  <si>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</si>
  <si>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</si>
  <si>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</si>
  <si>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</si>
  <si>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</si>
  <si>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</si>
  <si>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</si>
  <si>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</si>
  <si>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</si>
  <si>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</si>
  <si>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</si>
  <si>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</si>
  <si>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</si>
  <si>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</si>
  <si>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</si>
  <si>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</si>
  <si>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</si>
  <si>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</si>
  <si>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</si>
  <si>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</si>
  <si>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</si>
  <si>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</si>
  <si>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</si>
  <si>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</si>
  <si>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</si>
  <si>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</si>
  <si>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</si>
  <si>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</si>
  <si>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</si>
  <si>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</si>
  <si>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</si>
  <si>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</si>
  <si>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</si>
  <si>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</si>
  <si>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</si>
  <si>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</si>
  <si>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</si>
  <si>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</si>
  <si>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</si>
  <si>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</si>
  <si>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</si>
  <si>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</si>
  <si>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</si>
  <si>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</si>
  <si>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</si>
  <si>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</si>
  <si>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</si>
  <si>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</si>
  <si>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</si>
  <si>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</si>
  <si>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</si>
  <si>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</si>
  <si>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</si>
  <si>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</si>
  <si>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</si>
  <si>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</si>
  <si>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</si>
  <si>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</si>
  <si>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</si>
  <si>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</si>
  <si>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</si>
  <si>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</si>
  <si>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</si>
  <si>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</si>
  <si>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</si>
  <si>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</si>
  <si>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</si>
  <si>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</si>
  <si>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</si>
  <si>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</si>
  <si>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</si>
  <si>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</si>
  <si>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</si>
  <si>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</si>
  <si>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</si>
  <si>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</si>
  <si>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</si>
  <si>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</si>
  <si>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</si>
  <si>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</si>
  <si>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</si>
  <si>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</si>
  <si>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</si>
  <si>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</si>
  <si>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</si>
  <si>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</si>
  <si>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</si>
  <si>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</si>
  <si>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</si>
  <si>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</si>
  <si>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</si>
  <si>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</si>
  <si>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</si>
  <si>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</si>
  <si>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</si>
  <si>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</si>
  <si>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</si>
  <si>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</si>
  <si>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</si>
  <si>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</si>
  <si>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</si>
  <si>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</si>
  <si>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</si>
  <si>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</si>
  <si>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</si>
  <si>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</si>
  <si>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</si>
  <si>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</si>
  <si>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</si>
  <si>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</si>
  <si>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</si>
  <si>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</si>
  <si>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</si>
  <si>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</si>
  <si>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</si>
  <si>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</si>
  <si>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</si>
  <si>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</si>
  <si>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</si>
  <si>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</si>
  <si>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</si>
  <si>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</si>
  <si>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</si>
  <si>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</si>
  <si>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</si>
  <si>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</si>
  <si>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</si>
  <si>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</si>
  <si>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</si>
  <si>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</si>
  <si>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</si>
  <si>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</si>
  <si>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</si>
  <si>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</si>
  <si>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</si>
  <si>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</si>
  <si>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</si>
  <si>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</si>
  <si>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</si>
  <si>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</si>
  <si>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</si>
  <si>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</si>
  <si>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</si>
  <si>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</si>
  <si>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</si>
  <si>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</si>
  <si>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</si>
  <si>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</si>
  <si>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</si>
  <si>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</si>
  <si>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</si>
  <si>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</si>
  <si>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</si>
  <si>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</si>
  <si>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</si>
  <si>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</si>
  <si>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</si>
  <si>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</si>
  <si>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</si>
  <si>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</si>
  <si>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</si>
  <si>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</si>
  <si>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</si>
  <si>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</si>
  <si>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</si>
  <si>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</si>
  <si>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</si>
  <si>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</si>
  <si>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</si>
  <si>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</si>
  <si>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</si>
  <si>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</si>
  <si>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</si>
  <si>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</si>
  <si>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</si>
  <si>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</si>
  <si>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</si>
  <si>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</si>
  <si>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</si>
  <si>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</si>
  <si>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</si>
  <si>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</si>
  <si>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</si>
  <si>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</si>
  <si>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</si>
  <si>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</si>
  <si>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</si>
  <si>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</si>
  <si>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</si>
  <si>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</si>
  <si>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</si>
  <si>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</si>
  <si>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</si>
  <si>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</si>
  <si>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</si>
  <si>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</si>
  <si>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</si>
  <si>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</si>
  <si>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</si>
  <si>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</si>
  <si>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</si>
  <si>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</si>
  <si>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</si>
  <si>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</si>
  <si>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</si>
  <si>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</si>
  <si>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</si>
  <si>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</si>
  <si>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</si>
  <si>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</si>
  <si>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</si>
  <si>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</si>
  <si>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</si>
  <si>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</si>
  <si>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</si>
  <si>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</si>
  <si>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</si>
  <si>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</si>
  <si>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</si>
  <si>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</si>
  <si>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</si>
  <si>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</si>
  <si>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</si>
  <si>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</si>
  <si>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</si>
  <si>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</si>
  <si>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</si>
  <si>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</si>
  <si>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</si>
  <si>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</si>
  <si>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</si>
  <si>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</si>
  <si>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</si>
  <si>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</si>
  <si>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</si>
  <si>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</si>
  <si>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</si>
  <si>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</si>
  <si>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</si>
  <si>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</si>
  <si>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</si>
  <si>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</si>
  <si>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</si>
  <si>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</si>
  <si>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</si>
  <si>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</si>
  <si>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</si>
  <si>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</si>
  <si>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</si>
  <si>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</si>
  <si>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</si>
  <si>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</si>
  <si>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</si>
  <si>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</si>
  <si>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</si>
  <si>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</si>
  <si>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</si>
  <si>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</si>
  <si>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</si>
  <si>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</si>
  <si>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</si>
  <si>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</si>
  <si>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</si>
  <si>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</si>
  <si>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</si>
  <si>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</si>
  <si>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</si>
  <si>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</si>
  <si>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</si>
  <si>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</si>
  <si>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</si>
  <si>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</si>
  <si>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</si>
  <si>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</si>
  <si>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</si>
  <si>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</si>
  <si>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</si>
  <si>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</si>
  <si>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</si>
  <si>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</si>
  <si>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</si>
  <si>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</si>
  <si>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</si>
  <si>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</si>
  <si>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</si>
  <si>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</si>
  <si>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</si>
  <si>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</si>
  <si>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</si>
  <si>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</si>
  <si>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</si>
  <si>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</si>
  <si>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</si>
  <si>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</si>
  <si>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</si>
  <si>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</si>
  <si>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</si>
  <si>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</si>
  <si>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</si>
  <si>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</si>
  <si>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</si>
  <si>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</si>
  <si>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</si>
  <si>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</si>
  <si>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</si>
  <si>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</si>
  <si>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</si>
  <si>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</si>
  <si>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</si>
  <si>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</si>
  <si>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</si>
  <si>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</si>
  <si>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</si>
  <si>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</si>
  <si>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</si>
  <si>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</si>
  <si>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</si>
  <si>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</si>
  <si>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</si>
  <si>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</si>
  <si>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</si>
  <si>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</si>
  <si>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</si>
  <si>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</si>
  <si>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</si>
  <si>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</si>
  <si>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</si>
  <si>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</si>
  <si>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</si>
  <si>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</si>
  <si>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</si>
  <si>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</si>
  <si>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</si>
  <si>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</si>
  <si>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</si>
  <si>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</si>
  <si>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</si>
  <si>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</si>
  <si>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</si>
  <si>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</si>
  <si>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</si>
  <si>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</si>
  <si>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</si>
  <si>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</si>
  <si>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</si>
  <si>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</si>
  <si>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</si>
  <si>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</si>
  <si>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</si>
  <si>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</si>
  <si>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</si>
  <si>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</si>
  <si>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</si>
  <si>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</si>
  <si>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</si>
  <si>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</si>
  <si>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</si>
  <si>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</si>
  <si>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</si>
  <si>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</si>
  <si>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</si>
  <si>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</si>
  <si>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</si>
  <si>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</si>
  <si>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</si>
  <si>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</si>
  <si>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</si>
  <si>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</si>
  <si>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</si>
  <si>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</si>
  <si>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</si>
  <si>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</si>
  <si>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</si>
  <si>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</si>
  <si>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</si>
  <si>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</si>
  <si>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</si>
  <si>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</si>
  <si>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</si>
  <si>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</si>
  <si>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</si>
  <si>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</si>
  <si>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</si>
  <si>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</si>
  <si>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</si>
  <si>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</si>
  <si>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</si>
  <si>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</si>
  <si>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</si>
  <si>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</si>
  <si>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</si>
  <si>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</si>
  <si>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</si>
  <si>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</si>
  <si>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</si>
  <si>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</si>
  <si>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</si>
  <si>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</si>
  <si>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</si>
  <si>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</si>
  <si>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</si>
  <si>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</si>
  <si>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</si>
  <si>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</si>
  <si>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</si>
  <si>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</si>
  <si>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</si>
  <si>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</si>
  <si>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</si>
  <si>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</si>
  <si>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</si>
  <si>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</si>
  <si>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</si>
  <si>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</si>
  <si>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</si>
  <si>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</si>
  <si>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</si>
  <si>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</si>
  <si>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</si>
  <si>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</si>
  <si>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</si>
  <si>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</si>
  <si>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</si>
  <si>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</si>
  <si>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</si>
  <si>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</si>
  <si>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</si>
  <si>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</si>
  <si>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</si>
  <si>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</si>
  <si>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</si>
  <si>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</si>
  <si>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</si>
  <si>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</si>
  <si>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</si>
  <si>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</si>
  <si>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</si>
  <si>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</si>
  <si>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</si>
  <si>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</si>
  <si>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</si>
  <si>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</si>
  <si>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</si>
  <si>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</si>
  <si>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</si>
  <si>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</si>
  <si>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</si>
  <si>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</si>
  <si>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</si>
  <si>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</si>
  <si>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</si>
  <si>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</si>
  <si>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</si>
  <si>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</si>
  <si>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</si>
  <si>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</si>
  <si>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</si>
  <si>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</si>
  <si>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</si>
  <si>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</si>
  <si>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</si>
  <si>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</si>
  <si>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</si>
  <si>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</si>
  <si>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</si>
  <si>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</si>
  <si>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</si>
  <si>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</si>
  <si>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</si>
  <si>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</si>
  <si>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</si>
  <si>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</si>
  <si>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</si>
  <si>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</si>
  <si>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</si>
  <si>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</si>
  <si>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</si>
  <si>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</si>
  <si>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</si>
  <si>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</si>
  <si>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</si>
  <si>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</si>
  <si>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</si>
  <si>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</si>
  <si>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</si>
  <si>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</si>
  <si>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</si>
  <si>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</si>
  <si>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</si>
  <si>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</si>
  <si>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</si>
  <si>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</si>
  <si>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</si>
  <si>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</si>
  <si>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</si>
  <si>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</si>
  <si>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</si>
  <si>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</si>
  <si>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</si>
  <si>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</si>
  <si>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</si>
  <si>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</si>
  <si>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</si>
  <si>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</si>
  <si>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</si>
  <si>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</si>
  <si>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</si>
  <si>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</si>
  <si>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</si>
  <si>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</si>
  <si>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</si>
  <si>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</si>
  <si>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</si>
  <si>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</si>
  <si>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</si>
  <si>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</si>
  <si>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</si>
  <si>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</si>
  <si>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</si>
  <si>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</si>
  <si>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</si>
  <si>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</si>
  <si>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</si>
  <si>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</si>
  <si>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</si>
  <si>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</si>
  <si>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</si>
  <si>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</si>
  <si>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</si>
  <si>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</si>
  <si>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</si>
  <si>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</si>
  <si>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</si>
  <si>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</si>
  <si>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</si>
  <si>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</si>
  <si>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</si>
  <si>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</si>
  <si>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</si>
  <si>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</si>
  <si>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</si>
  <si>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</si>
  <si>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</si>
  <si>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</si>
  <si>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</si>
  <si>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</si>
  <si>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</si>
  <si>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</si>
  <si>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</si>
  <si>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</si>
  <si>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</si>
  <si>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</si>
  <si>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</si>
  <si>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</si>
  <si>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</si>
  <si>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</si>
  <si>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</si>
  <si>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</si>
  <si>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</si>
  <si>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</si>
  <si>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</si>
  <si>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</si>
  <si>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</si>
  <si>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</si>
  <si>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</si>
  <si>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</si>
  <si>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</si>
  <si>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</si>
  <si>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</si>
  <si>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</si>
  <si>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</si>
  <si>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</si>
  <si>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</si>
  <si>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</si>
  <si>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</si>
  <si>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</si>
  <si>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</si>
  <si>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</si>
  <si>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</si>
  <si>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</si>
  <si>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</si>
  <si>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</si>
  <si>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</si>
  <si>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</si>
  <si>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</si>
  <si>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</si>
  <si>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</si>
  <si>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</si>
  <si>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</si>
  <si>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</si>
  <si>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</si>
  <si>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</si>
  <si>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</si>
  <si>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</si>
  <si>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</si>
  <si>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</si>
  <si>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</si>
  <si>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</si>
  <si>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</si>
  <si>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</si>
  <si>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</si>
  <si>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</si>
  <si>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</si>
  <si>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</si>
  <si>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</si>
  <si>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</si>
  <si>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</si>
  <si>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</si>
  <si>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</si>
  <si>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</si>
  <si>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</si>
  <si>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</si>
  <si>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</si>
  <si>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</si>
  <si>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</si>
  <si>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</si>
  <si>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</si>
  <si>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</si>
  <si>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</si>
  <si>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</si>
  <si>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</si>
  <si>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</si>
  <si>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</si>
  <si>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</si>
  <si>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</si>
  <si>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</si>
  <si>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</si>
  <si>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</si>
  <si>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</si>
  <si>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</si>
  <si>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</si>
  <si>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</si>
  <si>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</si>
  <si>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</si>
  <si>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</si>
  <si>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</si>
  <si>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</si>
  <si>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</si>
  <si>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</si>
  <si>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</si>
  <si>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</si>
  <si>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</si>
  <si>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</si>
  <si>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</si>
  <si>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</si>
  <si>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</si>
  <si>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</si>
  <si>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</si>
  <si>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</si>
  <si>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</si>
  <si>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</si>
  <si>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</si>
  <si>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</si>
  <si>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</si>
  <si>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</si>
  <si>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</si>
  <si>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</si>
  <si>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</si>
  <si>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</si>
  <si>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</si>
  <si>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</si>
  <si>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</si>
  <si>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</si>
  <si>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</si>
  <si>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</si>
  <si>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</si>
  <si>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</si>
  <si>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</si>
  <si>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</si>
  <si>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</si>
  <si>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</si>
  <si>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</si>
  <si>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</si>
  <si>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</si>
  <si>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</si>
  <si>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</si>
  <si>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</si>
  <si>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</si>
  <si>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</si>
  <si>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</si>
  <si>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</si>
  <si>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</si>
  <si>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</si>
  <si>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</si>
  <si>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</si>
  <si>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</si>
  <si>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</si>
  <si>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</si>
  <si>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</si>
  <si>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</si>
  <si>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</si>
  <si>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</si>
  <si>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</si>
  <si>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</si>
  <si>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</si>
  <si>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</si>
  <si>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</si>
  <si>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</si>
  <si>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</si>
  <si>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</si>
  <si>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</si>
  <si>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</si>
  <si>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</si>
  <si>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</si>
  <si>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</si>
  <si>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</si>
  <si>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</si>
  <si>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</si>
  <si>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</si>
  <si>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</si>
  <si>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</si>
  <si>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</si>
  <si>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</si>
  <si>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</si>
  <si>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</si>
  <si>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</si>
  <si>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</si>
  <si>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</si>
  <si>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</si>
  <si>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</si>
  <si>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</si>
  <si>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</si>
  <si>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</si>
  <si>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</si>
  <si>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</si>
  <si>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</si>
  <si>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</si>
  <si>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</si>
  <si>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</si>
  <si>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</si>
  <si>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</si>
  <si>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</si>
  <si>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</si>
  <si>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</si>
  <si>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</si>
  <si>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</si>
  <si>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</si>
  <si>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</si>
  <si>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</si>
  <si>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</si>
  <si>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</si>
  <si>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</si>
  <si>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</si>
  <si>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</si>
  <si>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</si>
  <si>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</si>
  <si>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</si>
  <si>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</si>
  <si>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</si>
  <si>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</si>
  <si>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</si>
  <si>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</si>
  <si>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</si>
  <si>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</si>
  <si>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</si>
  <si>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</si>
  <si>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</si>
  <si>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</si>
  <si>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</si>
  <si>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</si>
  <si>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</si>
  <si>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</si>
  <si>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</si>
  <si>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</si>
  <si>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</si>
  <si>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</si>
  <si>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</si>
  <si>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</si>
  <si>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</si>
  <si>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</si>
  <si>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</si>
  <si>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</si>
  <si>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</si>
  <si>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</si>
  <si>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</si>
  <si>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</si>
  <si>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</si>
  <si>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</si>
  <si>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</si>
  <si>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</si>
  <si>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</si>
  <si>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</si>
  <si>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</si>
  <si>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</si>
  <si>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</si>
  <si>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</si>
  <si>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</si>
  <si>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</si>
  <si>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</si>
  <si>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</si>
  <si>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</si>
  <si>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</si>
  <si>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</si>
  <si>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</si>
  <si>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</si>
  <si>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</si>
  <si>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</si>
  <si>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</si>
  <si>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</si>
  <si>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</si>
  <si>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</si>
  <si>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</si>
  <si>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</si>
  <si>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</si>
  <si>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</si>
  <si>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</si>
  <si>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</si>
  <si>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</si>
  <si>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</si>
  <si>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</si>
  <si>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</si>
  <si>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</si>
  <si>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</si>
  <si>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</si>
  <si>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</si>
  <si>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</si>
  <si>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</si>
  <si>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</si>
  <si>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</si>
  <si>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</si>
  <si>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</si>
  <si>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</si>
  <si>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</si>
  <si>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</si>
  <si>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</si>
  <si>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</si>
  <si>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</si>
  <si>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</si>
  <si>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</si>
  <si>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</si>
  <si>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</si>
  <si>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</si>
  <si>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</si>
  <si>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</si>
  <si>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</si>
  <si>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</si>
  <si>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</si>
  <si>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</si>
  <si>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</si>
  <si>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</si>
  <si>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</si>
  <si>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</si>
  <si>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</si>
  <si>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</si>
  <si>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</si>
  <si>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</si>
  <si>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</si>
  <si>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</si>
  <si>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</si>
  <si>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</si>
  <si>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</si>
  <si>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</si>
  <si>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</si>
  <si>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</si>
  <si>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</si>
  <si>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</si>
  <si>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</si>
  <si>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</si>
  <si>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</si>
  <si>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</si>
  <si>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</si>
  <si>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</si>
  <si>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</si>
  <si>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</si>
  <si>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</si>
  <si>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</si>
  <si>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</si>
  <si>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</si>
  <si>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</si>
  <si>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</si>
  <si>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</si>
  <si>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</si>
  <si>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</si>
  <si>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</si>
  <si>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</si>
  <si>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</si>
  <si>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</si>
  <si>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</si>
  <si>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</si>
  <si>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</si>
  <si>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</si>
  <si>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</si>
  <si>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</si>
  <si>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</si>
  <si>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</si>
  <si>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</si>
  <si>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</si>
  <si>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</si>
  <si>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</si>
  <si>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</si>
  <si>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</si>
  <si>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</si>
  <si>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</si>
  <si>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</si>
  <si>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</si>
  <si>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</si>
  <si>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</si>
  <si>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</si>
  <si>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</si>
  <si>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</si>
  <si>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</si>
  <si>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</si>
  <si>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</si>
  <si>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</si>
  <si>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</si>
  <si>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</si>
  <si>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</si>
  <si>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</si>
  <si>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</si>
  <si>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</si>
  <si>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</si>
  <si>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</si>
  <si>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</si>
  <si>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</si>
  <si>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</si>
  <si>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</si>
  <si>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</si>
  <si>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</si>
  <si>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</si>
  <si>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</si>
  <si>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</si>
  <si>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</si>
  <si>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</si>
  <si>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</si>
  <si>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</si>
  <si>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</si>
  <si>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</si>
  <si>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</si>
  <si>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</si>
  <si>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</si>
  <si>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</si>
  <si>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</si>
  <si>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</si>
  <si>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</si>
  <si>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</si>
  <si>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</si>
  <si>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</si>
  <si>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</si>
  <si>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</si>
  <si>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</si>
  <si>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</si>
  <si>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</si>
  <si>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</si>
  <si>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</si>
  <si>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</si>
  <si>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</si>
  <si>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</si>
  <si>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</si>
  <si>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</si>
  <si>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</si>
  <si>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</si>
  <si>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</si>
  <si>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</si>
  <si>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</si>
  <si>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</si>
  <si>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</si>
  <si>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</si>
  <si>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</si>
  <si>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</si>
  <si>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</si>
  <si>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</si>
  <si>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</si>
  <si>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</si>
  <si>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</si>
  <si>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</si>
  <si>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</si>
  <si>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</si>
  <si>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</si>
  <si>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</si>
  <si>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</si>
  <si>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</si>
  <si>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</si>
  <si>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</si>
  <si>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</si>
  <si>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</si>
  <si>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</si>
  <si>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</si>
  <si>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</si>
  <si>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</si>
  <si>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</si>
  <si>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</si>
  <si>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</si>
  <si>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</si>
  <si>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</si>
  <si>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</si>
  <si>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</si>
  <si>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</si>
  <si>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</si>
  <si>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</si>
  <si>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</si>
  <si>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</si>
  <si>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</si>
  <si>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</si>
  <si>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</si>
  <si>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</si>
  <si>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</si>
  <si>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</si>
  <si>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</si>
  <si>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</si>
  <si>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</si>
  <si>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</si>
  <si>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</si>
  <si>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</si>
  <si>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</si>
  <si>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</si>
  <si>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</si>
  <si>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</si>
  <si>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</si>
  <si>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</si>
  <si>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</si>
  <si>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</si>
  <si>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</si>
  <si>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</si>
  <si>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</si>
  <si>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</si>
  <si>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</si>
  <si>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</si>
  <si>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</si>
  <si>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</si>
  <si>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</si>
  <si>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</si>
  <si>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</si>
  <si>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</si>
  <si>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</si>
  <si>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</si>
  <si>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</si>
  <si>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</si>
  <si>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</si>
  <si>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</si>
  <si>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</si>
  <si>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</si>
  <si>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</si>
  <si>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</si>
  <si>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</si>
  <si>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</si>
  <si>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</si>
  <si>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</si>
  <si>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</si>
  <si>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</si>
  <si>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</si>
  <si>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</si>
  <si>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</si>
  <si>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</si>
  <si>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</si>
  <si>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</si>
  <si>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</si>
  <si>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</si>
  <si>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</si>
  <si>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</si>
  <si>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</si>
  <si>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</si>
  <si>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</si>
  <si>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</si>
  <si>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</si>
  <si>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</si>
  <si>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</si>
  <si>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</si>
  <si>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</si>
  <si>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</si>
  <si>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</si>
  <si>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</si>
  <si>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</si>
  <si>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</si>
  <si>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</si>
  <si>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</si>
  <si>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</si>
  <si>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</si>
  <si>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</si>
  <si>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</si>
  <si>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</si>
  <si>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</si>
  <si>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</si>
  <si>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</si>
  <si>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</si>
  <si>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</si>
  <si>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</si>
  <si>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</si>
  <si>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</si>
  <si>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</si>
  <si>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</si>
  <si>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</si>
  <si>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</si>
  <si>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</si>
  <si>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</si>
  <si>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</si>
  <si>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</si>
  <si>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</si>
  <si>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</si>
  <si>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</si>
  <si>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</si>
  <si>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</si>
  <si>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</si>
  <si>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</si>
  <si>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</si>
  <si>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</si>
  <si>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</si>
  <si>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</si>
  <si>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</si>
  <si>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</si>
  <si>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</si>
  <si>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</si>
  <si>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</si>
  <si>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</si>
  <si>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</si>
  <si>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</si>
  <si>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</si>
  <si>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</si>
  <si>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</si>
  <si>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</si>
  <si>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</si>
  <si>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</si>
  <si>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</si>
  <si>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</si>
  <si>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</si>
  <si>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</si>
  <si>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</si>
  <si>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</si>
  <si>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</si>
  <si>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</si>
  <si>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</si>
  <si>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</si>
  <si>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</si>
  <si>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</si>
  <si>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</si>
  <si>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</si>
  <si>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</si>
  <si>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</si>
  <si>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</si>
  <si>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</si>
  <si>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</si>
  <si>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</si>
  <si>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</si>
  <si>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</si>
  <si>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</si>
  <si>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</si>
  <si>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</si>
  <si>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</si>
  <si>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</si>
  <si>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</si>
  <si>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</si>
  <si>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</si>
  <si>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</si>
  <si>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</si>
  <si>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</si>
  <si>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</si>
  <si>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</si>
  <si>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</si>
  <si>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</si>
  <si>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</si>
  <si>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</si>
  <si>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</si>
  <si>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</si>
  <si>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</si>
  <si>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</si>
  <si>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</si>
  <si>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</si>
  <si>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</si>
  <si>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</si>
  <si>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</si>
  <si>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</si>
  <si>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</si>
  <si>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</si>
  <si>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</si>
  <si>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</si>
  <si>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</si>
  <si>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</si>
  <si>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</si>
  <si>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</si>
  <si>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</si>
  <si>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</si>
  <si>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</si>
  <si>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</si>
  <si>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</si>
  <si>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</si>
  <si>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</si>
  <si>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</si>
  <si>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</si>
  <si>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</si>
  <si>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</si>
  <si>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</si>
  <si>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</si>
  <si>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</si>
  <si>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</si>
  <si>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</si>
  <si>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</si>
  <si>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</si>
  <si>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</si>
  <si>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</si>
  <si>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</si>
  <si>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</si>
  <si>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</si>
  <si>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</si>
  <si>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</si>
  <si>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</si>
  <si>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</si>
  <si>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</si>
  <si>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</si>
  <si>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</si>
  <si>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</si>
  <si>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</si>
  <si>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</si>
  <si>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</si>
  <si>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</si>
  <si>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</si>
  <si>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</si>
  <si>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</si>
  <si>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</si>
  <si>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</si>
  <si>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</si>
  <si>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</si>
  <si>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</si>
  <si>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</si>
  <si>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</si>
  <si>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</si>
  <si>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</si>
  <si>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</si>
  <si>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</si>
  <si>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</si>
  <si>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</si>
  <si>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</si>
  <si>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</si>
  <si>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</si>
  <si>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</si>
  <si>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</si>
  <si>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</si>
  <si>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</si>
  <si>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</si>
  <si>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</si>
  <si>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</si>
  <si>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</si>
  <si>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</si>
  <si>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</si>
  <si>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</si>
  <si>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</si>
  <si>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</si>
  <si>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</si>
  <si>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</si>
  <si>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</si>
  <si>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</si>
  <si>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</si>
  <si>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</si>
  <si>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</si>
  <si>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</si>
  <si>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</si>
  <si>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</si>
  <si>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</si>
  <si>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</si>
  <si>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</si>
  <si>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</si>
  <si>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</si>
  <si>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</si>
  <si>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</si>
  <si>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</si>
  <si>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</si>
  <si>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</si>
  <si>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</si>
  <si>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</si>
  <si>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</si>
  <si>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</si>
  <si>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</si>
  <si>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</si>
  <si>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</si>
  <si>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</si>
  <si>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</si>
  <si>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</si>
  <si>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</si>
  <si>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</si>
  <si>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</si>
  <si>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</si>
  <si>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</si>
  <si>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</si>
  <si>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</si>
  <si>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</si>
  <si>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</si>
  <si>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</si>
  <si>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</si>
  <si>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</si>
  <si>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</si>
  <si>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</si>
  <si>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</si>
  <si>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</si>
  <si>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</si>
  <si>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</si>
  <si>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</si>
  <si>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</si>
  <si>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</si>
  <si>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</si>
  <si>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</si>
  <si>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</si>
  <si>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</si>
  <si>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</si>
  <si>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</si>
  <si>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</si>
  <si>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</si>
  <si>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</si>
  <si>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</si>
  <si>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</si>
  <si>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</si>
  <si>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</si>
  <si>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</si>
  <si>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</si>
  <si>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</si>
  <si>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</si>
  <si>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</si>
  <si>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</si>
  <si>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</si>
  <si>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</si>
  <si>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</si>
  <si>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</si>
  <si>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</si>
  <si>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</si>
  <si>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</si>
  <si>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</si>
  <si>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</si>
  <si>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</si>
  <si>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</si>
  <si>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</si>
  <si>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</si>
  <si>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</si>
  <si>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</si>
  <si>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</si>
  <si>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</si>
  <si>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</si>
  <si>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</si>
  <si>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</si>
  <si>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</si>
  <si>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</si>
  <si>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</si>
  <si>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</si>
  <si>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</si>
  <si>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</si>
  <si>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</si>
  <si>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</si>
  <si>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</si>
  <si>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</si>
  <si>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</si>
  <si>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</si>
  <si>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</si>
  <si>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</si>
  <si>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</si>
  <si>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</si>
  <si>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</si>
  <si>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</si>
  <si>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</si>
  <si>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</si>
  <si>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</si>
  <si>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</si>
  <si>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</si>
  <si>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</si>
  <si>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</si>
  <si>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</si>
  <si>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</si>
  <si>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</si>
  <si>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</si>
  <si>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</si>
  <si>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</si>
  <si>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</si>
  <si>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</si>
  <si>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</si>
  <si>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</si>
  <si>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</si>
  <si>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</si>
  <si>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</si>
  <si>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</si>
  <si>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</si>
  <si>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</si>
  <si>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</si>
  <si>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</si>
  <si>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</si>
  <si>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</si>
  <si>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</si>
  <si>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</si>
  <si>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</si>
  <si>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</si>
  <si>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</si>
  <si>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</si>
  <si>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</si>
  <si>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</si>
  <si>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</si>
  <si>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</si>
  <si>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</si>
  <si>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</si>
  <si>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</si>
  <si>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</si>
  <si>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</si>
  <si>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</si>
  <si>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</si>
  <si>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</si>
  <si>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</si>
  <si>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</si>
  <si>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</si>
  <si>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</si>
  <si>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</si>
  <si>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</si>
  <si>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</si>
  <si>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</si>
  <si>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</si>
  <si>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</si>
  <si>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</si>
  <si>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</si>
  <si>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</si>
  <si>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</si>
  <si>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</si>
  <si>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</si>
  <si>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</si>
  <si>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</si>
  <si>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</si>
  <si>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</si>
  <si>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</si>
  <si>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</si>
  <si>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</si>
  <si>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</si>
  <si>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</si>
  <si>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</si>
  <si>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</si>
  <si>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</si>
  <si>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</si>
  <si>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</si>
  <si>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</si>
  <si>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</si>
  <si>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</si>
  <si>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</si>
  <si>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</si>
  <si>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</si>
  <si>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</si>
  <si>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</si>
  <si>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</si>
  <si>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</si>
  <si>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</si>
  <si>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</si>
  <si>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</si>
  <si>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</si>
  <si>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</si>
  <si>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</si>
  <si>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</si>
  <si>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</si>
  <si>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</si>
  <si>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</si>
  <si>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</si>
  <si>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</si>
  <si>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</si>
  <si>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</si>
  <si>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</si>
  <si>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</si>
  <si>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</si>
  <si>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</si>
  <si>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</si>
  <si>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</si>
  <si>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</si>
  <si>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</si>
  <si>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</si>
  <si>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</si>
  <si>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</si>
  <si>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</si>
  <si>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</si>
  <si>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</si>
  <si>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</si>
  <si>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</si>
  <si>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</si>
  <si>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</si>
  <si>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</si>
  <si>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</si>
  <si>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</si>
  <si>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</si>
  <si>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</si>
  <si>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</si>
  <si>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</si>
  <si>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</si>
  <si>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</si>
  <si>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</si>
  <si>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</si>
  <si>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</si>
  <si>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</si>
  <si>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</si>
  <si>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</si>
  <si>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</si>
  <si>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</si>
  <si>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</si>
  <si>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</si>
  <si>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</si>
  <si>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</si>
  <si>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</si>
  <si>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</si>
  <si>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</si>
  <si>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</si>
  <si>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</si>
  <si>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</si>
  <si>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</si>
  <si>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</si>
  <si>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</si>
  <si>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</si>
  <si>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</si>
  <si>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</si>
  <si>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</si>
  <si>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</si>
  <si>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</si>
  <si>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</si>
  <si>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</si>
  <si>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</si>
  <si>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</si>
  <si>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</si>
  <si>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</si>
  <si>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</si>
  <si>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</si>
  <si>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</si>
  <si>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</si>
  <si>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</si>
  <si>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</si>
  <si>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</si>
  <si>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</si>
  <si>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</si>
  <si>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</si>
  <si>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</si>
  <si>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</si>
  <si>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</si>
  <si>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</si>
  <si>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</si>
  <si>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</si>
  <si>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</si>
  <si>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</si>
  <si>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</si>
  <si>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</si>
  <si>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</si>
  <si>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</si>
  <si>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</si>
  <si>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</si>
  <si>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</si>
  <si>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</si>
  <si>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</si>
  <si>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</si>
  <si>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</si>
  <si>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</si>
  <si>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</si>
  <si>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</si>
  <si>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</si>
  <si>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</si>
  <si>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</si>
  <si>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</si>
  <si>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</si>
  <si>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</si>
  <si>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</si>
  <si>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</si>
  <si>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</si>
  <si>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</si>
  <si>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</si>
  <si>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</si>
  <si>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</si>
  <si>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</si>
  <si>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</si>
  <si>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</si>
  <si>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</si>
  <si>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</si>
  <si>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</si>
  <si>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</si>
  <si>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</si>
  <si>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</si>
  <si>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</si>
  <si>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</si>
  <si>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</si>
  <si>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</si>
  <si>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</si>
  <si>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</si>
  <si>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</si>
  <si>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</si>
  <si>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</si>
  <si>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</si>
  <si>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</si>
  <si>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</si>
  <si>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</si>
  <si>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</si>
  <si>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</si>
  <si>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</si>
  <si>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</si>
  <si>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</si>
  <si>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</si>
  <si>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</si>
  <si>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</si>
  <si>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</si>
  <si>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</si>
  <si>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</si>
  <si>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</si>
  <si>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</si>
  <si>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</si>
  <si>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</si>
  <si>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</si>
  <si>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</si>
  <si>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</si>
  <si>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</si>
  <si>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</si>
  <si>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</si>
  <si>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</si>
  <si>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</si>
  <si>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</si>
  <si>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</si>
  <si>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</si>
  <si>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</si>
  <si>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</si>
  <si>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</si>
  <si>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</si>
  <si>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</si>
  <si>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</si>
  <si>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</si>
  <si>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</si>
  <si>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</si>
  <si>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</si>
  <si>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</si>
  <si>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</si>
  <si>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</si>
  <si>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</si>
  <si>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</si>
  <si>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</si>
  <si>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</si>
  <si>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</si>
  <si>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</si>
  <si>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</si>
  <si>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</si>
  <si>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</si>
  <si>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</si>
  <si>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</si>
  <si>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</si>
  <si>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</si>
  <si>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</si>
  <si>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</si>
  <si>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</si>
  <si>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</si>
  <si>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</si>
  <si>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</si>
  <si>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</si>
  <si>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</si>
  <si>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</si>
  <si>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</si>
  <si>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</si>
  <si>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</si>
  <si>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</si>
  <si>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</si>
  <si>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</si>
  <si>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</si>
  <si>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</si>
  <si>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</si>
  <si>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</si>
  <si>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</si>
  <si>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</si>
  <si>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</si>
  <si>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</si>
  <si>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</si>
  <si>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</si>
  <si>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</si>
  <si>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</si>
  <si>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</si>
  <si>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</si>
  <si>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</si>
  <si>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</si>
  <si>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</si>
  <si>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</si>
  <si>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</si>
  <si>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</si>
  <si>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</si>
  <si>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</si>
  <si>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</si>
  <si>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</si>
  <si>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</si>
  <si>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</si>
  <si>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</si>
  <si>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</si>
  <si>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</si>
  <si>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</si>
  <si>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</si>
  <si>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</si>
  <si>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</si>
  <si>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</si>
  <si>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</si>
  <si>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</si>
  <si>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</si>
  <si>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</si>
  <si>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</si>
  <si>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</si>
  <si>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</si>
  <si>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</si>
  <si>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</si>
  <si>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</si>
  <si>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</si>
  <si>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</si>
  <si>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</si>
  <si>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</si>
  <si>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</si>
  <si>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</si>
  <si>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</si>
  <si>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</si>
  <si>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</si>
  <si>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</si>
  <si>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</si>
  <si>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</si>
  <si>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</si>
  <si>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</si>
  <si>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</si>
  <si>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</si>
  <si>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</si>
  <si>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</si>
  <si>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</si>
  <si>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</si>
  <si>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</si>
  <si>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</si>
  <si>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</si>
  <si>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</si>
  <si>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</si>
  <si>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</si>
  <si>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</si>
  <si>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</si>
  <si>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</si>
  <si>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</si>
  <si>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</si>
  <si>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</si>
  <si>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</si>
  <si>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</si>
  <si>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</si>
  <si>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</si>
  <si>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</si>
  <si>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</si>
  <si>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</si>
  <si>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</si>
  <si>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</si>
  <si>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</si>
  <si>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</si>
  <si>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</si>
  <si>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</si>
  <si>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</si>
  <si>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</si>
  <si>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</si>
  <si>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</si>
  <si>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</si>
  <si>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</si>
  <si>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</si>
  <si>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</si>
  <si>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</si>
  <si>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</si>
  <si>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</si>
  <si>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</si>
  <si>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</si>
  <si>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</si>
  <si>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</si>
  <si>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</si>
  <si>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</si>
  <si>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</si>
  <si>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</si>
  <si>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</si>
  <si>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</si>
  <si>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</si>
  <si>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</si>
  <si>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</si>
  <si>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</si>
  <si>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</si>
  <si>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</si>
  <si>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</si>
  <si>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</si>
  <si>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</si>
  <si>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</si>
  <si>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</si>
  <si>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</si>
  <si>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</si>
  <si>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</si>
  <si>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</si>
  <si>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</si>
  <si>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</si>
  <si>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</si>
  <si>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</si>
  <si>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</si>
  <si>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</si>
  <si>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</si>
  <si>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</si>
  <si>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</si>
  <si>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</si>
  <si>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</si>
  <si>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</si>
  <si>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</si>
  <si>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</si>
  <si>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</si>
  <si>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</si>
  <si>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</si>
  <si>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</si>
  <si>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</si>
  <si>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</si>
  <si>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</si>
  <si>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</si>
  <si>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</si>
  <si>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</si>
  <si>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</si>
  <si>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</si>
  <si>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</si>
  <si>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</si>
  <si>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</si>
  <si>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</si>
  <si>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</si>
  <si>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</si>
  <si>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</si>
  <si>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</si>
  <si>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</si>
  <si>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</si>
  <si>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</si>
  <si>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</si>
  <si>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</si>
  <si>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</si>
  <si>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</si>
  <si>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</si>
  <si>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</si>
  <si>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</si>
  <si>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</si>
  <si>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</si>
  <si>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</si>
  <si>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</si>
  <si>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</si>
  <si>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</si>
  <si>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</si>
  <si>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</si>
  <si>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</si>
  <si>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</si>
  <si>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</si>
  <si>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</si>
  <si>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</si>
  <si>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</si>
  <si>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</si>
  <si>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</si>
  <si>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</si>
  <si>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</si>
  <si>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</si>
  <si>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</si>
  <si>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</si>
  <si>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</si>
  <si>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</si>
  <si>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</si>
  <si>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</si>
  <si>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</si>
  <si>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</si>
  <si>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</si>
  <si>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</si>
  <si>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</si>
  <si>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</si>
  <si>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</si>
  <si>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</si>
  <si>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</si>
  <si>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</si>
  <si>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</si>
  <si>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</si>
  <si>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</si>
  <si>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</si>
  <si>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</si>
  <si>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</si>
  <si>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</si>
  <si>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</si>
  <si>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</si>
  <si>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</si>
  <si>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</si>
  <si>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</si>
  <si>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</si>
  <si>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</si>
  <si>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</si>
  <si>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</si>
  <si>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</si>
  <si>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Robusta</t>
  </si>
  <si>
    <t>Excelsa</t>
  </si>
  <si>
    <t>Arabica</t>
  </si>
  <si>
    <t>Liberica</t>
  </si>
  <si>
    <t>Medium Roast</t>
  </si>
  <si>
    <t>Light Roast</t>
  </si>
  <si>
    <t>Dark 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</si>
</sst>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GH₵&quot;* #,##0.00_-;\-&quot;GH₵&quot;* #,##0.00_-;_-&quot;GH₵&quot;* &quot;-&quot;??_-;_-@_-"/>
    <numFmt numFmtId="164" formatCode="0.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5" fontId="1" fillId="0" borderId="0" xfId="1" applyNumberFormat="1" applyFont="1" applyAlignment="1">
      <alignment vertical="center"/>
    </xf>
    <xf numFmtId="165" fontId="0" fillId="0" borderId="0" xfId="1" applyNumberFormat="1" applyFont="1"/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26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B2BCE3-4202-4EC9-840E-D700F1FEEE46}" name="Table2" displayName="Table2" ref="A1:M1001" totalsRowShown="0" headerRowDxfId="25">
  <autoFilter ref="A1:M1001" xr:uid="{3EB2BCE3-4202-4EC9-840E-D700F1FEEE46}"/>
  <tableColumns count="13">
    <tableColumn id="1" xr3:uid="{FBC04BA6-D869-49E9-BBE2-591EC7A7ADBD}" name="Order ID" dataDxfId="24"/>
    <tableColumn id="2" xr3:uid="{5BD0F1CF-3494-4B33-BEA5-34393151F5FC}" name="Order Date" dataDxfId="23"/>
    <tableColumn id="3" xr3:uid="{AB7FE541-0F62-4F4E-951D-16E7F36B4CE3}" name="Customer ID" dataDxfId="22"/>
    <tableColumn id="4" xr3:uid="{0974CE5D-E730-4C06-9ED8-6A821CE2F3E0}" name="Product ID"/>
    <tableColumn id="5" xr3:uid="{32094F61-7CF2-495A-A24A-FA76D49108FE}" name="Quantity" dataDxfId="21"/>
    <tableColumn id="6" xr3:uid="{F20B4EB4-8834-414F-B2CC-F2774057662D}" name="Customer Name" dataDxfId="20">
      <calculatedColumnFormula>_xlfn.XLOOKUP(Table2[[#This Row],[Customer ID]],Table3[Customer ID],Table3[Customer Name])</calculatedColumnFormula>
    </tableColumn>
    <tableColumn id="7" xr3:uid="{400E5C1D-9E7C-4894-BEEC-7335E4263679}" name="Email" dataDxfId="19">
      <calculatedColumnFormula>IF(_xlfn.XLOOKUP(TRIM(Table2[[#This Row],[Customer Name]]), Table3[Customer Name], Table3[Email], "")=0, "", _xlfn.XLOOKUP(TRIM(Table2[[#This Row],[Customer Name]]), Table3[Customer Name], Table3[Email], ""))</calculatedColumnFormula>
    </tableColumn>
    <tableColumn id="8" xr3:uid="{61FA6F44-F731-4758-83C4-35A93E894738}" name="Country" dataDxfId="18">
      <calculatedColumnFormula>_xlfn.XLOOKUP(Table2[[#This Row],[Customer Name]],Table3[Customer Name],Table3[Country])</calculatedColumnFormula>
    </tableColumn>
    <tableColumn id="16" xr3:uid="{011EAFDB-F01C-471A-A553-7BD6AADC0F49}" name="Coffee Type"/>
    <tableColumn id="18" xr3:uid="{58CC9D3E-8586-404A-B3B6-ABCEE5FFD801}" name="Roast Type" dataDxfId="17"/>
    <tableColumn id="11" xr3:uid="{E90A411E-A7AF-467D-82F5-AC4225B1C14A}" name="Size" dataDxfId="16">
      <calculatedColumnFormula>_xlfn.XLOOKUP(Table2[[#This Row],[Product ID]],Table4[Product ID],Table4[Size])</calculatedColumnFormula>
    </tableColumn>
    <tableColumn id="12" xr3:uid="{B2FFE08F-2890-4956-A2B7-9660BA068D8E}" name="Unit Price" dataDxfId="15">
      <calculatedColumnFormula>_xlfn.XLOOKUP(Table2[[#This Row],[Product ID]],Table4[Product ID],Table4[Unit Price])</calculatedColumnFormula>
    </tableColumn>
    <tableColumn id="13" xr3:uid="{08E873AF-25DD-4221-AC03-FFB6336F7565}" name="Sales" dataDxfId="14" dataCellStyle="Currency">
      <calculatedColumnFormula>Table2[[#This Row],[Unit Price]]*Table2[[#This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ACC2F-7902-4C81-8770-22F31882DC91}" name="Table3" displayName="Table3" ref="A1:I1001" totalsRowShown="0" headerRowDxfId="13" dataDxfId="12">
  <autoFilter ref="A1:I1001" xr:uid="{272ACC2F-7902-4C81-8770-22F31882DC91}"/>
  <tableColumns count="9">
    <tableColumn id="1" xr3:uid="{B75E638A-DDE6-4E34-AD1D-592555D2663F}" name="Customer ID" dataDxfId="11"/>
    <tableColumn id="2" xr3:uid="{510F458B-6298-4A43-96DC-F5DFCA3CE60A}" name="Customer Name" dataDxfId="10"/>
    <tableColumn id="3" xr3:uid="{0C4F9B2A-2D46-4034-812E-3B9B37157EE1}" name="Email" dataDxfId="9"/>
    <tableColumn id="4" xr3:uid="{EE2B033D-2117-43A3-AF6C-55CEEC3BEE98}" name="Phone Number" dataDxfId="8"/>
    <tableColumn id="5" xr3:uid="{5CA4949B-DFB1-4CEB-B2E1-13C58422D42F}" name="Address Line 1" dataDxfId="7"/>
    <tableColumn id="6" xr3:uid="{E70A6B6A-F4B5-4DBE-8145-69AA1FD7C3AC}" name="City" dataDxfId="6"/>
    <tableColumn id="7" xr3:uid="{401F2E53-B148-48F0-BD66-F2BC704CFA92}" name="Country" dataDxfId="5"/>
    <tableColumn id="8" xr3:uid="{A4DEB654-E887-4349-A0DC-E9DC2DD53331}" name="Postcode" dataDxfId="4"/>
    <tableColumn id="9" xr3:uid="{30C6D28D-33C9-408B-B0CA-EB042F908E28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54C25-E3EF-4F42-A13B-31C590BA1C1E}" name="Table4" displayName="Table4" ref="A1:G49" totalsRowShown="0">
  <autoFilter ref="A1:G49" xr:uid="{92654C25-E3EF-4F42-A13B-31C590BA1C1E}"/>
  <tableColumns count="7">
    <tableColumn id="1" xr3:uid="{2D399D02-CCBD-4AF0-8BFD-7E321E41EF0D}" name="Product ID"/>
    <tableColumn id="9" xr3:uid="{9701F64B-2DDD-444C-AD60-BA2070192820}" name="Coffee Type"/>
    <tableColumn id="2" xr3:uid="{986409AD-BE07-45EA-854E-9EA60E8B9543}" name="Roast Type"/>
    <tableColumn id="4" xr3:uid="{B410AD2D-4A07-40C2-ACD0-DE7F6CFB64D7}" name="Size" dataDxfId="3"/>
    <tableColumn id="5" xr3:uid="{9D450338-EC17-4A26-A881-6A93B8BA40D9}" name="Unit Price" dataDxfId="2"/>
    <tableColumn id="6" xr3:uid="{1A689126-3E46-4FFC-813B-B85DC2EB6209}" name="Price per 100g" dataDxfId="1"/>
    <tableColumn id="7" xr3:uid="{83E29682-7337-46F8-B7CC-386AAA88BC4A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opLeftCell="A970" zoomScaleNormal="100" workbookViewId="0">
      <selection sqref="A1:M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J858" sqref="J858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9" sqref="A1:G4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F6AB-F66E-4220-B133-E97AA896A77B}">
  <dimension ref="A1:M1001"/>
  <sheetViews>
    <sheetView topLeftCell="B25" workbookViewId="0">
      <selection activeCell="L1" sqref="L1"/>
    </sheetView>
  </sheetViews>
  <sheetFormatPr defaultRowHeight="15" x14ac:dyDescent="0.25"/>
  <cols>
    <col min="1" max="1" width="15.5703125" bestFit="1" customWidth="1"/>
    <col min="2" max="2" width="13" bestFit="1" customWidth="1"/>
    <col min="3" max="3" width="16.28515625" bestFit="1" customWidth="1"/>
    <col min="4" max="4" width="8" bestFit="1" customWidth="1"/>
    <col min="5" max="5" width="11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3.85546875" bestFit="1" customWidth="1"/>
    <col min="11" max="11" width="6.85546875" bestFit="1" customWidth="1"/>
    <col min="12" max="12" width="13.140625" bestFit="1" customWidth="1"/>
    <col min="13" max="13" width="8.710937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t="s">
        <v>9</v>
      </c>
      <c r="J1" t="s">
        <v>10</v>
      </c>
      <c r="K1" s="2" t="s">
        <v>12</v>
      </c>
      <c r="L1" s="4" t="s">
        <v>13</v>
      </c>
      <c r="M1" s="6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_xlfn.XLOOKUP(Table2[[#This Row],[Customer ID]],Table3[Customer ID],Table3[Customer Name])</f>
        <v>Aloisia Allner</v>
      </c>
      <c r="G2" s="2" t="str">
        <f>IF(_xlfn.XLOOKUP(TRIM(Table2[[#This Row],[Customer Name]]), Table3[Customer Name], Table3[Email], "")=0, "", _xlfn.XLOOKUP(TRIM(Table2[[#This Row],[Customer Name]]), Table3[Customer Name], Table3[Email], ""))</f>
        <v>aallner0@lulu.com</v>
      </c>
      <c r="H2" s="2" t="str">
        <f>_xlfn.XLOOKUP(Table2[[#This Row],[Customer Name]],Table3[Customer Name],Table3[Country])</f>
        <v>United States</v>
      </c>
      <c r="I2" t="s">
        <v>6196</v>
      </c>
      <c r="J2" t="s">
        <v>6200</v>
      </c>
      <c r="K2">
        <f>_xlfn.XLOOKUP(Table2[[#This Row],[Product ID]],Table4[Product ID],Table4[Size])</f>
        <v>1</v>
      </c>
      <c r="L2" s="5">
        <f>_xlfn.XLOOKUP(Table2[[#This Row],[Product ID]],Table4[Product ID],Table4[Unit Price])</f>
        <v>9.9499999999999993</v>
      </c>
      <c r="M2" s="7">
        <f>Table2[[#This Row],[Unit Price]]*Table2[[#This Row],[Quantity]]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_xlfn.XLOOKUP(Table2[[#This Row],[Customer ID]],Table3[Customer ID],Table3[Customer Name])</f>
        <v>Aloisia Allner</v>
      </c>
      <c r="G3" s="2" t="str">
        <f>IF(_xlfn.XLOOKUP(TRIM(Table2[[#This Row],[Customer Name]]), Table3[Customer Name], Table3[Email], "")=0, "", _xlfn.XLOOKUP(TRIM(Table2[[#This Row],[Customer Name]]), Table3[Customer Name], Table3[Email], ""))</f>
        <v>aallner0@lulu.com</v>
      </c>
      <c r="H3" s="2" t="str">
        <f>_xlfn.XLOOKUP(Table2[[#This Row],[Customer Name]],Table3[Customer Name],Table3[Country])</f>
        <v>United States</v>
      </c>
      <c r="I3" t="s">
        <v>6197</v>
      </c>
      <c r="J3" t="s">
        <v>6200</v>
      </c>
      <c r="K3">
        <f>_xlfn.XLOOKUP(Table2[[#This Row],[Product ID]],Table4[Product ID],Table4[Size])</f>
        <v>0.5</v>
      </c>
      <c r="L3" s="5">
        <f>_xlfn.XLOOKUP(Table2[[#This Row],[Product ID]],Table4[Product ID],Table4[Unit Price])</f>
        <v>8.25</v>
      </c>
      <c r="M3" s="7">
        <f>Table2[[#This Row],[Unit Price]]*Table2[[#This Row],[Quantity]]</f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_xlfn.XLOOKUP(Table2[[#This Row],[Customer ID]],Table3[Customer ID],Table3[Customer Name])</f>
        <v>Jami Redholes</v>
      </c>
      <c r="G4" s="2" t="str">
        <f>IF(_xlfn.XLOOKUP(TRIM(Table2[[#This Row],[Customer Name]]), Table3[Customer Name], Table3[Email], "")=0, "", _xlfn.XLOOKUP(TRIM(Table2[[#This Row],[Customer Name]]), Table3[Customer Name], Table3[Email], ""))</f>
        <v>jredholes2@tmall.com</v>
      </c>
      <c r="H4" s="2" t="str">
        <f>_xlfn.XLOOKUP(Table2[[#This Row],[Customer Name]],Table3[Customer Name],Table3[Country])</f>
        <v>United States</v>
      </c>
      <c r="I4" t="s">
        <v>6198</v>
      </c>
      <c r="J4" t="s">
        <v>6201</v>
      </c>
      <c r="K4">
        <f>_xlfn.XLOOKUP(Table2[[#This Row],[Product ID]],Table4[Product ID],Table4[Size])</f>
        <v>1</v>
      </c>
      <c r="L4" s="5">
        <f>_xlfn.XLOOKUP(Table2[[#This Row],[Product ID]],Table4[Product ID],Table4[Unit Price])</f>
        <v>12.95</v>
      </c>
      <c r="M4" s="7">
        <f>Table2[[#This Row],[Unit Price]]*Table2[[#This Row],[Quantity]]</f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_xlfn.XLOOKUP(Table2[[#This Row],[Customer ID]],Table3[Customer ID],Table3[Customer Name])</f>
        <v>Christoffer O' Shea</v>
      </c>
      <c r="G5" s="2" t="str">
        <f>IF(_xlfn.XLOOKUP(TRIM(Table2[[#This Row],[Customer Name]]), Table3[Customer Name], Table3[Email], "")=0, "", _xlfn.XLOOKUP(TRIM(Table2[[#This Row],[Customer Name]]), Table3[Customer Name], Table3[Email], ""))</f>
        <v/>
      </c>
      <c r="H5" s="2" t="str">
        <f>_xlfn.XLOOKUP(Table2[[#This Row],[Customer Name]],Table3[Customer Name],Table3[Country])</f>
        <v>Ireland</v>
      </c>
      <c r="I5" t="s">
        <v>6197</v>
      </c>
      <c r="J5" t="s">
        <v>6200</v>
      </c>
      <c r="K5">
        <f>_xlfn.XLOOKUP(Table2[[#This Row],[Product ID]],Table4[Product ID],Table4[Size])</f>
        <v>1</v>
      </c>
      <c r="L5" s="5">
        <f>_xlfn.XLOOKUP(Table2[[#This Row],[Product ID]],Table4[Product ID],Table4[Unit Price])</f>
        <v>13.75</v>
      </c>
      <c r="M5" s="7">
        <f>Table2[[#This Row],[Unit Price]]*Table2[[#This Row],[Quantity]]</f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_xlfn.XLOOKUP(Table2[[#This Row],[Customer ID]],Table3[Customer ID],Table3[Customer Name])</f>
        <v>Christoffer O' Shea</v>
      </c>
      <c r="G6" s="2" t="str">
        <f>IF(_xlfn.XLOOKUP(TRIM(Table2[[#This Row],[Customer Name]]), Table3[Customer Name], Table3[Email], "")=0, "", _xlfn.XLOOKUP(TRIM(Table2[[#This Row],[Customer Name]]), Table3[Customer Name], Table3[Email], ""))</f>
        <v/>
      </c>
      <c r="H6" s="2" t="str">
        <f>_xlfn.XLOOKUP(Table2[[#This Row],[Customer Name]],Table3[Customer Name],Table3[Country])</f>
        <v>Ireland</v>
      </c>
      <c r="I6" t="s">
        <v>6196</v>
      </c>
      <c r="J6" t="s">
        <v>6201</v>
      </c>
      <c r="K6">
        <f>_xlfn.XLOOKUP(Table2[[#This Row],[Product ID]],Table4[Product ID],Table4[Size])</f>
        <v>2.5</v>
      </c>
      <c r="L6" s="5">
        <f>_xlfn.XLOOKUP(Table2[[#This Row],[Product ID]],Table4[Product ID],Table4[Unit Price])</f>
        <v>27.484999999999996</v>
      </c>
      <c r="M6" s="7">
        <f>Table2[[#This Row],[Unit Price]]*Table2[[#This Row],[Quantity]]</f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_xlfn.XLOOKUP(Table2[[#This Row],[Customer ID]],Table3[Customer ID],Table3[Customer Name])</f>
        <v>Beryle Cottier</v>
      </c>
      <c r="G7" s="2" t="str">
        <f>IF(_xlfn.XLOOKUP(TRIM(Table2[[#This Row],[Customer Name]]), Table3[Customer Name], Table3[Email], "")=0, "", _xlfn.XLOOKUP(TRIM(Table2[[#This Row],[Customer Name]]), Table3[Customer Name], Table3[Email], ""))</f>
        <v/>
      </c>
      <c r="H7" s="2" t="str">
        <f>_xlfn.XLOOKUP(Table2[[#This Row],[Customer Name]],Table3[Customer Name],Table3[Country])</f>
        <v>United States</v>
      </c>
      <c r="I7" t="s">
        <v>6199</v>
      </c>
      <c r="J7" t="s">
        <v>6202</v>
      </c>
      <c r="K7">
        <f>_xlfn.XLOOKUP(Table2[[#This Row],[Product ID]],Table4[Product ID],Table4[Size])</f>
        <v>1</v>
      </c>
      <c r="L7" s="5">
        <f>_xlfn.XLOOKUP(Table2[[#This Row],[Product ID]],Table4[Product ID],Table4[Unit Price])</f>
        <v>12.95</v>
      </c>
      <c r="M7" s="7">
        <f>Table2[[#This Row],[Unit Price]]*Table2[[#This Row],[Quantity]]</f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_xlfn.XLOOKUP(Table2[[#This Row],[Customer ID]],Table3[Customer ID],Table3[Customer Name])</f>
        <v>Shaylynn Lobe</v>
      </c>
      <c r="G8" s="2" t="str">
        <f>IF(_xlfn.XLOOKUP(TRIM(Table2[[#This Row],[Customer Name]]), Table3[Customer Name], Table3[Email], "")=0, "", _xlfn.XLOOKUP(TRIM(Table2[[#This Row],[Customer Name]]), Table3[Customer Name], Table3[Email], ""))</f>
        <v>slobe6@nifty.com</v>
      </c>
      <c r="H8" s="2" t="str">
        <f>_xlfn.XLOOKUP(Table2[[#This Row],[Customer Name]],Table3[Customer Name],Table3[Country])</f>
        <v>United States</v>
      </c>
      <c r="I8" t="s">
        <v>6197</v>
      </c>
      <c r="J8" t="s">
        <v>6202</v>
      </c>
      <c r="K8">
        <f>_xlfn.XLOOKUP(Table2[[#This Row],[Product ID]],Table4[Product ID],Table4[Size])</f>
        <v>0.5</v>
      </c>
      <c r="L8" s="5">
        <f>_xlfn.XLOOKUP(Table2[[#This Row],[Product ID]],Table4[Product ID],Table4[Unit Price])</f>
        <v>7.29</v>
      </c>
      <c r="M8" s="7">
        <f>Table2[[#This Row],[Unit Price]]*Table2[[#This Row],[Quantity]]</f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_xlfn.XLOOKUP(Table2[[#This Row],[Customer ID]],Table3[Customer ID],Table3[Customer Name])</f>
        <v>Melvin Wharfe</v>
      </c>
      <c r="G9" s="2" t="str">
        <f>IF(_xlfn.XLOOKUP(TRIM(Table2[[#This Row],[Customer Name]]), Table3[Customer Name], Table3[Email], "")=0, "", _xlfn.XLOOKUP(TRIM(Table2[[#This Row],[Customer Name]]), Table3[Customer Name], Table3[Email], ""))</f>
        <v/>
      </c>
      <c r="H9" s="2" t="str">
        <f>_xlfn.XLOOKUP(Table2[[#This Row],[Customer Name]],Table3[Customer Name],Table3[Country])</f>
        <v>Ireland</v>
      </c>
      <c r="I9" t="s">
        <v>6199</v>
      </c>
      <c r="J9" t="s">
        <v>6201</v>
      </c>
      <c r="K9">
        <f>_xlfn.XLOOKUP(Table2[[#This Row],[Product ID]],Table4[Product ID],Table4[Size])</f>
        <v>0.2</v>
      </c>
      <c r="L9" s="5">
        <f>_xlfn.XLOOKUP(Table2[[#This Row],[Product ID]],Table4[Product ID],Table4[Unit Price])</f>
        <v>4.7549999999999999</v>
      </c>
      <c r="M9" s="7">
        <f>Table2[[#This Row],[Unit Price]]*Table2[[#This Row],[Quantity]]</f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_xlfn.XLOOKUP(Table2[[#This Row],[Customer ID]],Table3[Customer ID],Table3[Customer Name])</f>
        <v>Guthrey Petracci</v>
      </c>
      <c r="G10" s="2" t="str">
        <f>IF(_xlfn.XLOOKUP(TRIM(Table2[[#This Row],[Customer Name]]), Table3[Customer Name], Table3[Email], "")=0, "", _xlfn.XLOOKUP(TRIM(Table2[[#This Row],[Customer Name]]), Table3[Customer Name], Table3[Email], ""))</f>
        <v>gpetracci8@livejournal.com</v>
      </c>
      <c r="H10" s="2" t="str">
        <f>_xlfn.XLOOKUP(Table2[[#This Row],[Customer Name]],Table3[Customer Name],Table3[Country])</f>
        <v>United States</v>
      </c>
      <c r="I10" t="s">
        <v>6196</v>
      </c>
      <c r="J10" t="s">
        <v>6200</v>
      </c>
      <c r="K10">
        <f>_xlfn.XLOOKUP(Table2[[#This Row],[Product ID]],Table4[Product ID],Table4[Size])</f>
        <v>0.5</v>
      </c>
      <c r="L10" s="5">
        <f>_xlfn.XLOOKUP(Table2[[#This Row],[Product ID]],Table4[Product ID],Table4[Unit Price])</f>
        <v>5.97</v>
      </c>
      <c r="M10" s="7">
        <f>Table2[[#This Row],[Unit Price]]*Table2[[#This Row],[Quantity]]</f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_xlfn.XLOOKUP(Table2[[#This Row],[Customer ID]],Table3[Customer ID],Table3[Customer Name])</f>
        <v>Rodger Raven</v>
      </c>
      <c r="G11" s="2" t="str">
        <f>IF(_xlfn.XLOOKUP(TRIM(Table2[[#This Row],[Customer Name]]), Table3[Customer Name], Table3[Email], "")=0, "", _xlfn.XLOOKUP(TRIM(Table2[[#This Row],[Customer Name]]), Table3[Customer Name], Table3[Email], ""))</f>
        <v>rraven9@ed.gov</v>
      </c>
      <c r="H11" s="2" t="str">
        <f>_xlfn.XLOOKUP(Table2[[#This Row],[Customer Name]],Table3[Customer Name],Table3[Country])</f>
        <v>United States</v>
      </c>
      <c r="I11" t="s">
        <v>6196</v>
      </c>
      <c r="J11" t="s">
        <v>6200</v>
      </c>
      <c r="K11">
        <f>_xlfn.XLOOKUP(Table2[[#This Row],[Product ID]],Table4[Product ID],Table4[Size])</f>
        <v>0.5</v>
      </c>
      <c r="L11" s="5">
        <f>_xlfn.XLOOKUP(Table2[[#This Row],[Product ID]],Table4[Product ID],Table4[Unit Price])</f>
        <v>5.97</v>
      </c>
      <c r="M11" s="7">
        <f>Table2[[#This Row],[Unit Price]]*Table2[[#This Row],[Quantity]]</f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_xlfn.XLOOKUP(Table2[[#This Row],[Customer ID]],Table3[Customer ID],Table3[Customer Name])</f>
        <v>Ferrell Ferber</v>
      </c>
      <c r="G12" s="2" t="str">
        <f>IF(_xlfn.XLOOKUP(TRIM(Table2[[#This Row],[Customer Name]]), Table3[Customer Name], Table3[Email], "")=0, "", _xlfn.XLOOKUP(TRIM(Table2[[#This Row],[Customer Name]]), Table3[Customer Name], Table3[Email], ""))</f>
        <v>fferbera@businesswire.com</v>
      </c>
      <c r="H12" s="2" t="str">
        <f>_xlfn.XLOOKUP(Table2[[#This Row],[Customer Name]],Table3[Customer Name],Table3[Country])</f>
        <v>United States</v>
      </c>
      <c r="I12" t="s">
        <v>6198</v>
      </c>
      <c r="J12" t="s">
        <v>6202</v>
      </c>
      <c r="K12">
        <f>_xlfn.XLOOKUP(Table2[[#This Row],[Product ID]],Table4[Product ID],Table4[Size])</f>
        <v>1</v>
      </c>
      <c r="L12" s="5">
        <f>_xlfn.XLOOKUP(Table2[[#This Row],[Product ID]],Table4[Product ID],Table4[Unit Price])</f>
        <v>9.9499999999999993</v>
      </c>
      <c r="M12" s="7">
        <f>Table2[[#This Row],[Unit Price]]*Table2[[#This Row],[Quantity]]</f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_xlfn.XLOOKUP(Table2[[#This Row],[Customer ID]],Table3[Customer ID],Table3[Customer Name])</f>
        <v>Duky Phizackerly</v>
      </c>
      <c r="G13" s="2" t="str">
        <f>IF(_xlfn.XLOOKUP(TRIM(Table2[[#This Row],[Customer Name]]), Table3[Customer Name], Table3[Email], "")=0, "", _xlfn.XLOOKUP(TRIM(Table2[[#This Row],[Customer Name]]), Table3[Customer Name], Table3[Email], ""))</f>
        <v>dphizackerlyb@utexas.edu</v>
      </c>
      <c r="H13" s="2" t="str">
        <f>_xlfn.XLOOKUP(Table2[[#This Row],[Customer Name]],Table3[Customer Name],Table3[Country])</f>
        <v>United States</v>
      </c>
      <c r="I13" t="s">
        <v>6197</v>
      </c>
      <c r="J13" t="s">
        <v>6201</v>
      </c>
      <c r="K13">
        <f>_xlfn.XLOOKUP(Table2[[#This Row],[Product ID]],Table4[Product ID],Table4[Size])</f>
        <v>2.5</v>
      </c>
      <c r="L13" s="5">
        <f>_xlfn.XLOOKUP(Table2[[#This Row],[Product ID]],Table4[Product ID],Table4[Unit Price])</f>
        <v>34.154999999999994</v>
      </c>
      <c r="M13" s="7">
        <f>Table2[[#This Row],[Unit Price]]*Table2[[#This Row],[Quantity]]</f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_xlfn.XLOOKUP(Table2[[#This Row],[Customer ID]],Table3[Customer ID],Table3[Customer Name])</f>
        <v>Rosaleen Scholar</v>
      </c>
      <c r="G14" s="2" t="str">
        <f>IF(_xlfn.XLOOKUP(TRIM(Table2[[#This Row],[Customer Name]]), Table3[Customer Name], Table3[Email], "")=0, "", _xlfn.XLOOKUP(TRIM(Table2[[#This Row],[Customer Name]]), Table3[Customer Name], Table3[Email], ""))</f>
        <v>rscholarc@nyu.edu</v>
      </c>
      <c r="H14" s="2" t="str">
        <f>_xlfn.XLOOKUP(Table2[[#This Row],[Customer Name]],Table3[Customer Name],Table3[Country])</f>
        <v>United States</v>
      </c>
      <c r="I14" t="s">
        <v>6196</v>
      </c>
      <c r="J14" t="s">
        <v>6200</v>
      </c>
      <c r="K14">
        <f>_xlfn.XLOOKUP(Table2[[#This Row],[Product ID]],Table4[Product ID],Table4[Size])</f>
        <v>1</v>
      </c>
      <c r="L14" s="5">
        <f>_xlfn.XLOOKUP(Table2[[#This Row],[Product ID]],Table4[Product ID],Table4[Unit Price])</f>
        <v>9.9499999999999993</v>
      </c>
      <c r="M14" s="7">
        <f>Table2[[#This Row],[Unit Price]]*Table2[[#This Row],[Quantity]]</f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_xlfn.XLOOKUP(Table2[[#This Row],[Customer ID]],Table3[Customer ID],Table3[Customer Name])</f>
        <v>Terence Vanyutin</v>
      </c>
      <c r="G15" s="2" t="str">
        <f>IF(_xlfn.XLOOKUP(TRIM(Table2[[#This Row],[Customer Name]]), Table3[Customer Name], Table3[Email], "")=0, "", _xlfn.XLOOKUP(TRIM(Table2[[#This Row],[Customer Name]]), Table3[Customer Name], Table3[Email], ""))</f>
        <v>tvanyutind@wix.com</v>
      </c>
      <c r="H15" s="2" t="str">
        <f>_xlfn.XLOOKUP(Table2[[#This Row],[Customer Name]],Table3[Customer Name],Table3[Country])</f>
        <v>United States</v>
      </c>
      <c r="I15" t="s">
        <v>6196</v>
      </c>
      <c r="J15" t="s">
        <v>6202</v>
      </c>
      <c r="K15">
        <f>_xlfn.XLOOKUP(Table2[[#This Row],[Product ID]],Table4[Product ID],Table4[Size])</f>
        <v>2.5</v>
      </c>
      <c r="L15" s="5">
        <f>_xlfn.XLOOKUP(Table2[[#This Row],[Product ID]],Table4[Product ID],Table4[Unit Price])</f>
        <v>20.584999999999997</v>
      </c>
      <c r="M15" s="7">
        <f>Table2[[#This Row],[Unit Price]]*Table2[[#This Row],[Quantity]]</f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_xlfn.XLOOKUP(Table2[[#This Row],[Customer ID]],Table3[Customer ID],Table3[Customer Name])</f>
        <v>Patrice Trobe</v>
      </c>
      <c r="G16" s="2" t="str">
        <f>IF(_xlfn.XLOOKUP(TRIM(Table2[[#This Row],[Customer Name]]), Table3[Customer Name], Table3[Email], "")=0, "", _xlfn.XLOOKUP(TRIM(Table2[[#This Row],[Customer Name]]), Table3[Customer Name], Table3[Email], ""))</f>
        <v>ptrobee@wunderground.com</v>
      </c>
      <c r="H16" s="2" t="str">
        <f>_xlfn.XLOOKUP(Table2[[#This Row],[Customer Name]],Table3[Customer Name],Table3[Country])</f>
        <v>United States</v>
      </c>
      <c r="I16" t="s">
        <v>6199</v>
      </c>
      <c r="J16" t="s">
        <v>6202</v>
      </c>
      <c r="K16">
        <f>_xlfn.XLOOKUP(Table2[[#This Row],[Product ID]],Table4[Product ID],Table4[Size])</f>
        <v>0.2</v>
      </c>
      <c r="L16" s="5">
        <f>_xlfn.XLOOKUP(Table2[[#This Row],[Product ID]],Table4[Product ID],Table4[Unit Price])</f>
        <v>3.8849999999999998</v>
      </c>
      <c r="M16" s="7">
        <f>Table2[[#This Row],[Unit Price]]*Table2[[#This Row],[Quantity]]</f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_xlfn.XLOOKUP(Table2[[#This Row],[Customer ID]],Table3[Customer ID],Table3[Customer Name])</f>
        <v>Llywellyn Oscroft</v>
      </c>
      <c r="G17" s="2" t="str">
        <f>IF(_xlfn.XLOOKUP(TRIM(Table2[[#This Row],[Customer Name]]), Table3[Customer Name], Table3[Email], "")=0, "", _xlfn.XLOOKUP(TRIM(Table2[[#This Row],[Customer Name]]), Table3[Customer Name], Table3[Email], ""))</f>
        <v>loscroftf@ebay.co.uk</v>
      </c>
      <c r="H17" s="2" t="str">
        <f>_xlfn.XLOOKUP(Table2[[#This Row],[Customer Name]],Table3[Customer Name],Table3[Country])</f>
        <v>United States</v>
      </c>
      <c r="I17" t="s">
        <v>6196</v>
      </c>
      <c r="J17" t="s">
        <v>6200</v>
      </c>
      <c r="K17">
        <f>_xlfn.XLOOKUP(Table2[[#This Row],[Product ID]],Table4[Product ID],Table4[Size])</f>
        <v>2.5</v>
      </c>
      <c r="L17" s="5">
        <f>_xlfn.XLOOKUP(Table2[[#This Row],[Product ID]],Table4[Product ID],Table4[Unit Price])</f>
        <v>22.884999999999998</v>
      </c>
      <c r="M17" s="7">
        <f>Table2[[#This Row],[Unit Price]]*Table2[[#This Row],[Quantity]]</f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_xlfn.XLOOKUP(Table2[[#This Row],[Customer ID]],Table3[Customer ID],Table3[Customer Name])</f>
        <v>Minni Alabaster</v>
      </c>
      <c r="G18" s="2" t="str">
        <f>IF(_xlfn.XLOOKUP(TRIM(Table2[[#This Row],[Customer Name]]), Table3[Customer Name], Table3[Email], "")=0, "", _xlfn.XLOOKUP(TRIM(Table2[[#This Row],[Customer Name]]), Table3[Customer Name], Table3[Email], ""))</f>
        <v>malabasterg@hexun.com</v>
      </c>
      <c r="H18" s="2" t="str">
        <f>_xlfn.XLOOKUP(Table2[[#This Row],[Customer Name]],Table3[Customer Name],Table3[Country])</f>
        <v>United States</v>
      </c>
      <c r="I18" t="s">
        <v>6198</v>
      </c>
      <c r="J18" t="s">
        <v>6200</v>
      </c>
      <c r="K18">
        <f>_xlfn.XLOOKUP(Table2[[#This Row],[Product ID]],Table4[Product ID],Table4[Size])</f>
        <v>0.2</v>
      </c>
      <c r="L18" s="5">
        <f>_xlfn.XLOOKUP(Table2[[#This Row],[Product ID]],Table4[Product ID],Table4[Unit Price])</f>
        <v>3.375</v>
      </c>
      <c r="M18" s="7">
        <f>Table2[[#This Row],[Unit Price]]*Table2[[#This Row],[Quantity]]</f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_xlfn.XLOOKUP(Table2[[#This Row],[Customer ID]],Table3[Customer ID],Table3[Customer Name])</f>
        <v>Rhianon Broxup</v>
      </c>
      <c r="G19" s="2" t="str">
        <f>IF(_xlfn.XLOOKUP(TRIM(Table2[[#This Row],[Customer Name]]), Table3[Customer Name], Table3[Email], "")=0, "", _xlfn.XLOOKUP(TRIM(Table2[[#This Row],[Customer Name]]), Table3[Customer Name], Table3[Email], ""))</f>
        <v>rbroxuph@jimdo.com</v>
      </c>
      <c r="H19" s="2" t="str">
        <f>_xlfn.XLOOKUP(Table2[[#This Row],[Customer Name]],Table3[Customer Name],Table3[Country])</f>
        <v>United States</v>
      </c>
      <c r="I19" t="s">
        <v>6198</v>
      </c>
      <c r="J19" t="s">
        <v>6201</v>
      </c>
      <c r="K19">
        <f>_xlfn.XLOOKUP(Table2[[#This Row],[Product ID]],Table4[Product ID],Table4[Size])</f>
        <v>1</v>
      </c>
      <c r="L19" s="5">
        <f>_xlfn.XLOOKUP(Table2[[#This Row],[Product ID]],Table4[Product ID],Table4[Unit Price])</f>
        <v>12.95</v>
      </c>
      <c r="M19" s="7">
        <f>Table2[[#This Row],[Unit Price]]*Table2[[#This Row],[Quantity]]</f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_xlfn.XLOOKUP(Table2[[#This Row],[Customer ID]],Table3[Customer ID],Table3[Customer Name])</f>
        <v>Pall Redford</v>
      </c>
      <c r="G20" s="2" t="str">
        <f>IF(_xlfn.XLOOKUP(TRIM(Table2[[#This Row],[Customer Name]]), Table3[Customer Name], Table3[Email], "")=0, "", _xlfn.XLOOKUP(TRIM(Table2[[#This Row],[Customer Name]]), Table3[Customer Name], Table3[Email], ""))</f>
        <v>predfordi@ow.ly</v>
      </c>
      <c r="H20" s="2" t="str">
        <f>_xlfn.XLOOKUP(Table2[[#This Row],[Customer Name]],Table3[Customer Name],Table3[Country])</f>
        <v>Ireland</v>
      </c>
      <c r="I20" t="s">
        <v>6196</v>
      </c>
      <c r="J20" t="s">
        <v>6202</v>
      </c>
      <c r="K20">
        <f>_xlfn.XLOOKUP(Table2[[#This Row],[Product ID]],Table4[Product ID],Table4[Size])</f>
        <v>2.5</v>
      </c>
      <c r="L20" s="5">
        <f>_xlfn.XLOOKUP(Table2[[#This Row],[Product ID]],Table4[Product ID],Table4[Unit Price])</f>
        <v>20.584999999999997</v>
      </c>
      <c r="M20" s="7">
        <f>Table2[[#This Row],[Unit Price]]*Table2[[#This Row],[Quantity]]</f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_xlfn.XLOOKUP(Table2[[#This Row],[Customer ID]],Table3[Customer ID],Table3[Customer Name])</f>
        <v>Aurea Corradino</v>
      </c>
      <c r="G21" s="2" t="str">
        <f>IF(_xlfn.XLOOKUP(TRIM(Table2[[#This Row],[Customer Name]]), Table3[Customer Name], Table3[Email], "")=0, "", _xlfn.XLOOKUP(TRIM(Table2[[#This Row],[Customer Name]]), Table3[Customer Name], Table3[Email], ""))</f>
        <v>acorradinoj@harvard.edu</v>
      </c>
      <c r="H21" s="2" t="str">
        <f>_xlfn.XLOOKUP(Table2[[#This Row],[Customer Name]],Table3[Customer Name],Table3[Country])</f>
        <v>United States</v>
      </c>
      <c r="I21" t="s">
        <v>6198</v>
      </c>
      <c r="J21" t="s">
        <v>6200</v>
      </c>
      <c r="K21">
        <f>_xlfn.XLOOKUP(Table2[[#This Row],[Product ID]],Table4[Product ID],Table4[Size])</f>
        <v>0.2</v>
      </c>
      <c r="L21" s="5">
        <f>_xlfn.XLOOKUP(Table2[[#This Row],[Product ID]],Table4[Product ID],Table4[Unit Price])</f>
        <v>3.375</v>
      </c>
      <c r="M21" s="7">
        <f>Table2[[#This Row],[Unit Price]]*Table2[[#This Row],[Quantity]]</f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_xlfn.XLOOKUP(Table2[[#This Row],[Customer ID]],Table3[Customer ID],Table3[Customer Name])</f>
        <v>Aurea Corradino</v>
      </c>
      <c r="G22" s="2" t="str">
        <f>IF(_xlfn.XLOOKUP(TRIM(Table2[[#This Row],[Customer Name]]), Table3[Customer Name], Table3[Email], "")=0, "", _xlfn.XLOOKUP(TRIM(Table2[[#This Row],[Customer Name]]), Table3[Customer Name], Table3[Email], ""))</f>
        <v>acorradinoj@harvard.edu</v>
      </c>
      <c r="H22" s="2" t="str">
        <f>_xlfn.XLOOKUP(Table2[[#This Row],[Customer Name]],Table3[Customer Name],Table3[Country])</f>
        <v>United States</v>
      </c>
      <c r="I22" t="s">
        <v>6197</v>
      </c>
      <c r="J22" t="s">
        <v>6202</v>
      </c>
      <c r="K22">
        <f>_xlfn.XLOOKUP(Table2[[#This Row],[Product ID]],Table4[Product ID],Table4[Size])</f>
        <v>0.2</v>
      </c>
      <c r="L22" s="5">
        <f>_xlfn.XLOOKUP(Table2[[#This Row],[Product ID]],Table4[Product ID],Table4[Unit Price])</f>
        <v>3.645</v>
      </c>
      <c r="M22" s="7">
        <f>Table2[[#This Row],[Unit Price]]*Table2[[#This Row],[Quantity]]</f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_xlfn.XLOOKUP(Table2[[#This Row],[Customer ID]],Table3[Customer ID],Table3[Customer Name])</f>
        <v>Avrit Davidowsky</v>
      </c>
      <c r="G23" s="2" t="str">
        <f>IF(_xlfn.XLOOKUP(TRIM(Table2[[#This Row],[Customer Name]]), Table3[Customer Name], Table3[Email], "")=0, "", _xlfn.XLOOKUP(TRIM(Table2[[#This Row],[Customer Name]]), Table3[Customer Name], Table3[Email], ""))</f>
        <v>adavidowskyl@netvibes.com</v>
      </c>
      <c r="H23" s="2" t="str">
        <f>_xlfn.XLOOKUP(Table2[[#This Row],[Customer Name]],Table3[Customer Name],Table3[Country])</f>
        <v>United States</v>
      </c>
      <c r="I23" t="s">
        <v>6198</v>
      </c>
      <c r="J23" t="s">
        <v>6202</v>
      </c>
      <c r="K23">
        <f>_xlfn.XLOOKUP(Table2[[#This Row],[Product ID]],Table4[Product ID],Table4[Size])</f>
        <v>0.2</v>
      </c>
      <c r="L23" s="5">
        <f>_xlfn.XLOOKUP(Table2[[#This Row],[Product ID]],Table4[Product ID],Table4[Unit Price])</f>
        <v>2.9849999999999999</v>
      </c>
      <c r="M23" s="7">
        <f>Table2[[#This Row],[Unit Price]]*Table2[[#This Row],[Quantity]]</f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_xlfn.XLOOKUP(Table2[[#This Row],[Customer ID]],Table3[Customer ID],Table3[Customer Name])</f>
        <v>Annabel Antuk</v>
      </c>
      <c r="G24" s="2" t="str">
        <f>IF(_xlfn.XLOOKUP(TRIM(Table2[[#This Row],[Customer Name]]), Table3[Customer Name], Table3[Email], "")=0, "", _xlfn.XLOOKUP(TRIM(Table2[[#This Row],[Customer Name]]), Table3[Customer Name], Table3[Email], ""))</f>
        <v>aantukm@kickstarter.com</v>
      </c>
      <c r="H24" s="2" t="str">
        <f>_xlfn.XLOOKUP(Table2[[#This Row],[Customer Name]],Table3[Customer Name],Table3[Country])</f>
        <v>United States</v>
      </c>
      <c r="I24" t="s">
        <v>6196</v>
      </c>
      <c r="J24" t="s">
        <v>6200</v>
      </c>
      <c r="K24">
        <f>_xlfn.XLOOKUP(Table2[[#This Row],[Product ID]],Table4[Product ID],Table4[Size])</f>
        <v>2.5</v>
      </c>
      <c r="L24" s="5">
        <f>_xlfn.XLOOKUP(Table2[[#This Row],[Product ID]],Table4[Product ID],Table4[Unit Price])</f>
        <v>22.884999999999998</v>
      </c>
      <c r="M24" s="7">
        <f>Table2[[#This Row],[Unit Price]]*Table2[[#This Row],[Quantity]]</f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_xlfn.XLOOKUP(Table2[[#This Row],[Customer ID]],Table3[Customer ID],Table3[Customer Name])</f>
        <v>Iorgo Kleinert</v>
      </c>
      <c r="G25" s="2" t="str">
        <f>IF(_xlfn.XLOOKUP(TRIM(Table2[[#This Row],[Customer Name]]), Table3[Customer Name], Table3[Email], "")=0, "", _xlfn.XLOOKUP(TRIM(Table2[[#This Row],[Customer Name]]), Table3[Customer Name], Table3[Email], ""))</f>
        <v>ikleinertn@timesonline.co.uk</v>
      </c>
      <c r="H25" s="2" t="str">
        <f>_xlfn.XLOOKUP(Table2[[#This Row],[Customer Name]],Table3[Customer Name],Table3[Country])</f>
        <v>United States</v>
      </c>
      <c r="I25" t="s">
        <v>6198</v>
      </c>
      <c r="J25" t="s">
        <v>6202</v>
      </c>
      <c r="K25">
        <f>_xlfn.XLOOKUP(Table2[[#This Row],[Product ID]],Table4[Product ID],Table4[Size])</f>
        <v>0.2</v>
      </c>
      <c r="L25" s="5">
        <f>_xlfn.XLOOKUP(Table2[[#This Row],[Product ID]],Table4[Product ID],Table4[Unit Price])</f>
        <v>2.9849999999999999</v>
      </c>
      <c r="M25" s="7">
        <f>Table2[[#This Row],[Unit Price]]*Table2[[#This Row],[Quantity]]</f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_xlfn.XLOOKUP(Table2[[#This Row],[Customer ID]],Table3[Customer ID],Table3[Customer Name])</f>
        <v>Chrisy Blofeld</v>
      </c>
      <c r="G26" s="2" t="str">
        <f>IF(_xlfn.XLOOKUP(TRIM(Table2[[#This Row],[Customer Name]]), Table3[Customer Name], Table3[Email], "")=0, "", _xlfn.XLOOKUP(TRIM(Table2[[#This Row],[Customer Name]]), Table3[Customer Name], Table3[Email], ""))</f>
        <v>cblofeldo@amazon.co.uk</v>
      </c>
      <c r="H26" s="2" t="str">
        <f>_xlfn.XLOOKUP(Table2[[#This Row],[Customer Name]],Table3[Customer Name],Table3[Country])</f>
        <v>United States</v>
      </c>
      <c r="I26" t="s">
        <v>6198</v>
      </c>
      <c r="J26" t="s">
        <v>6200</v>
      </c>
      <c r="K26">
        <f>_xlfn.XLOOKUP(Table2[[#This Row],[Product ID]],Table4[Product ID],Table4[Size])</f>
        <v>1</v>
      </c>
      <c r="L26" s="5">
        <f>_xlfn.XLOOKUP(Table2[[#This Row],[Product ID]],Table4[Product ID],Table4[Unit Price])</f>
        <v>11.25</v>
      </c>
      <c r="M26" s="7">
        <f>Table2[[#This Row],[Unit Price]]*Table2[[#This Row],[Quantity]]</f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_xlfn.XLOOKUP(Table2[[#This Row],[Customer ID]],Table3[Customer ID],Table3[Customer Name])</f>
        <v>Culley Farris</v>
      </c>
      <c r="G27" s="2" t="str">
        <f>IF(_xlfn.XLOOKUP(TRIM(Table2[[#This Row],[Customer Name]]), Table3[Customer Name], Table3[Email], "")=0, "", _xlfn.XLOOKUP(TRIM(Table2[[#This Row],[Customer Name]]), Table3[Customer Name], Table3[Email], ""))</f>
        <v/>
      </c>
      <c r="H27" s="2" t="str">
        <f>_xlfn.XLOOKUP(Table2[[#This Row],[Customer Name]],Table3[Customer Name],Table3[Country])</f>
        <v>United States</v>
      </c>
      <c r="I27" t="s">
        <v>6197</v>
      </c>
      <c r="J27" t="s">
        <v>6200</v>
      </c>
      <c r="K27">
        <f>_xlfn.XLOOKUP(Table2[[#This Row],[Product ID]],Table4[Product ID],Table4[Size])</f>
        <v>0.2</v>
      </c>
      <c r="L27" s="5">
        <f>_xlfn.XLOOKUP(Table2[[#This Row],[Product ID]],Table4[Product ID],Table4[Unit Price])</f>
        <v>4.125</v>
      </c>
      <c r="M27" s="7">
        <f>Table2[[#This Row],[Unit Price]]*Table2[[#This Row],[Quantity]]</f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_xlfn.XLOOKUP(Table2[[#This Row],[Customer ID]],Table3[Customer ID],Table3[Customer Name])</f>
        <v>Selene Shales</v>
      </c>
      <c r="G28" s="2" t="str">
        <f>IF(_xlfn.XLOOKUP(TRIM(Table2[[#This Row],[Customer Name]]), Table3[Customer Name], Table3[Email], "")=0, "", _xlfn.XLOOKUP(TRIM(Table2[[#This Row],[Customer Name]]), Table3[Customer Name], Table3[Email], ""))</f>
        <v>sshalesq@umich.edu</v>
      </c>
      <c r="H28" s="2" t="str">
        <f>_xlfn.XLOOKUP(Table2[[#This Row],[Customer Name]],Table3[Customer Name],Table3[Country])</f>
        <v>United States</v>
      </c>
      <c r="I28" t="s">
        <v>6198</v>
      </c>
      <c r="J28" t="s">
        <v>6200</v>
      </c>
      <c r="K28">
        <f>_xlfn.XLOOKUP(Table2[[#This Row],[Product ID]],Table4[Product ID],Table4[Size])</f>
        <v>0.5</v>
      </c>
      <c r="L28" s="5">
        <f>_xlfn.XLOOKUP(Table2[[#This Row],[Product ID]],Table4[Product ID],Table4[Unit Price])</f>
        <v>6.75</v>
      </c>
      <c r="M28" s="7">
        <f>Table2[[#This Row],[Unit Price]]*Table2[[#This Row],[Quantity]]</f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_xlfn.XLOOKUP(Table2[[#This Row],[Customer ID]],Table3[Customer ID],Table3[Customer Name])</f>
        <v>Vivie Danneil</v>
      </c>
      <c r="G29" s="2" t="str">
        <f>IF(_xlfn.XLOOKUP(TRIM(Table2[[#This Row],[Customer Name]]), Table3[Customer Name], Table3[Email], "")=0, "", _xlfn.XLOOKUP(TRIM(Table2[[#This Row],[Customer Name]]), Table3[Customer Name], Table3[Email], ""))</f>
        <v>vdanneilr@mtv.com</v>
      </c>
      <c r="H29" s="2" t="str">
        <f>_xlfn.XLOOKUP(Table2[[#This Row],[Customer Name]],Table3[Customer Name],Table3[Country])</f>
        <v>Ireland</v>
      </c>
      <c r="I29" t="s">
        <v>6198</v>
      </c>
      <c r="J29" t="s">
        <v>6200</v>
      </c>
      <c r="K29">
        <f>_xlfn.XLOOKUP(Table2[[#This Row],[Product ID]],Table4[Product ID],Table4[Size])</f>
        <v>0.2</v>
      </c>
      <c r="L29" s="5">
        <f>_xlfn.XLOOKUP(Table2[[#This Row],[Product ID]],Table4[Product ID],Table4[Unit Price])</f>
        <v>3.375</v>
      </c>
      <c r="M29" s="7">
        <f>Table2[[#This Row],[Unit Price]]*Table2[[#This Row],[Quantity]]</f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_xlfn.XLOOKUP(Table2[[#This Row],[Customer ID]],Table3[Customer ID],Table3[Customer Name])</f>
        <v>Theresita Newbury</v>
      </c>
      <c r="G30" s="2" t="str">
        <f>IF(_xlfn.XLOOKUP(TRIM(Table2[[#This Row],[Customer Name]]), Table3[Customer Name], Table3[Email], "")=0, "", _xlfn.XLOOKUP(TRIM(Table2[[#This Row],[Customer Name]]), Table3[Customer Name], Table3[Email], ""))</f>
        <v>tnewburys@usda.gov</v>
      </c>
      <c r="H30" s="2" t="str">
        <f>_xlfn.XLOOKUP(Table2[[#This Row],[Customer Name]],Table3[Customer Name],Table3[Country])</f>
        <v>Ireland</v>
      </c>
      <c r="I30" t="s">
        <v>6198</v>
      </c>
      <c r="J30" t="s">
        <v>6202</v>
      </c>
      <c r="K30">
        <f>_xlfn.XLOOKUP(Table2[[#This Row],[Product ID]],Table4[Product ID],Table4[Size])</f>
        <v>0.5</v>
      </c>
      <c r="L30" s="5">
        <f>_xlfn.XLOOKUP(Table2[[#This Row],[Product ID]],Table4[Product ID],Table4[Unit Price])</f>
        <v>5.97</v>
      </c>
      <c r="M30" s="7">
        <f>Table2[[#This Row],[Unit Price]]*Table2[[#This Row],[Quantity]]</f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_xlfn.XLOOKUP(Table2[[#This Row],[Customer ID]],Table3[Customer ID],Table3[Customer Name])</f>
        <v>Mozelle Calcutt</v>
      </c>
      <c r="G31" s="2" t="str">
        <f>IF(_xlfn.XLOOKUP(TRIM(Table2[[#This Row],[Customer Name]]), Table3[Customer Name], Table3[Email], "")=0, "", _xlfn.XLOOKUP(TRIM(Table2[[#This Row],[Customer Name]]), Table3[Customer Name], Table3[Email], ""))</f>
        <v>mcalcuttt@baidu.com</v>
      </c>
      <c r="H31" s="2" t="str">
        <f>_xlfn.XLOOKUP(Table2[[#This Row],[Customer Name]],Table3[Customer Name],Table3[Country])</f>
        <v>Ireland</v>
      </c>
      <c r="I31" t="s">
        <v>6198</v>
      </c>
      <c r="J31" t="s">
        <v>6202</v>
      </c>
      <c r="K31">
        <f>_xlfn.XLOOKUP(Table2[[#This Row],[Product ID]],Table4[Product ID],Table4[Size])</f>
        <v>1</v>
      </c>
      <c r="L31" s="5">
        <f>_xlfn.XLOOKUP(Table2[[#This Row],[Product ID]],Table4[Product ID],Table4[Unit Price])</f>
        <v>9.9499999999999993</v>
      </c>
      <c r="M31" s="7">
        <f>Table2[[#This Row],[Unit Price]]*Table2[[#This Row],[Quantity]]</f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_xlfn.XLOOKUP(Table2[[#This Row],[Customer ID]],Table3[Customer ID],Table3[Customer Name])</f>
        <v>Adrian Swaine</v>
      </c>
      <c r="G32" s="2" t="str">
        <f>IF(_xlfn.XLOOKUP(TRIM(Table2[[#This Row],[Customer Name]]), Table3[Customer Name], Table3[Email], "")=0, "", _xlfn.XLOOKUP(TRIM(Table2[[#This Row],[Customer Name]]), Table3[Customer Name], Table3[Email], ""))</f>
        <v/>
      </c>
      <c r="H32" s="2" t="str">
        <f>_xlfn.XLOOKUP(Table2[[#This Row],[Customer Name]],Table3[Customer Name],Table3[Country])</f>
        <v>United States</v>
      </c>
      <c r="I32" t="s">
        <v>6199</v>
      </c>
      <c r="J32" t="s">
        <v>6200</v>
      </c>
      <c r="K32">
        <f>_xlfn.XLOOKUP(Table2[[#This Row],[Product ID]],Table4[Product ID],Table4[Size])</f>
        <v>0.2</v>
      </c>
      <c r="L32" s="5">
        <f>_xlfn.XLOOKUP(Table2[[#This Row],[Product ID]],Table4[Product ID],Table4[Unit Price])</f>
        <v>4.3650000000000002</v>
      </c>
      <c r="M32" s="7">
        <f>Table2[[#This Row],[Unit Price]]*Table2[[#This Row],[Quantity]]</f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_xlfn.XLOOKUP(Table2[[#This Row],[Customer ID]],Table3[Customer ID],Table3[Customer Name])</f>
        <v>Adrian Swaine</v>
      </c>
      <c r="G33" s="2" t="str">
        <f>IF(_xlfn.XLOOKUP(TRIM(Table2[[#This Row],[Customer Name]]), Table3[Customer Name], Table3[Email], "")=0, "", _xlfn.XLOOKUP(TRIM(Table2[[#This Row],[Customer Name]]), Table3[Customer Name], Table3[Email], ""))</f>
        <v/>
      </c>
      <c r="H33" s="2" t="str">
        <f>_xlfn.XLOOKUP(Table2[[#This Row],[Customer Name]],Table3[Customer Name],Table3[Country])</f>
        <v>United States</v>
      </c>
      <c r="I33" t="s">
        <v>6198</v>
      </c>
      <c r="J33" t="s">
        <v>6202</v>
      </c>
      <c r="K33">
        <f>_xlfn.XLOOKUP(Table2[[#This Row],[Product ID]],Table4[Product ID],Table4[Size])</f>
        <v>0.5</v>
      </c>
      <c r="L33" s="5">
        <f>_xlfn.XLOOKUP(Table2[[#This Row],[Product ID]],Table4[Product ID],Table4[Unit Price])</f>
        <v>5.97</v>
      </c>
      <c r="M33" s="7">
        <f>Table2[[#This Row],[Unit Price]]*Table2[[#This Row],[Quantity]]</f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_xlfn.XLOOKUP(Table2[[#This Row],[Customer ID]],Table3[Customer ID],Table3[Customer Name])</f>
        <v>Adrian Swaine</v>
      </c>
      <c r="G34" s="2" t="str">
        <f>IF(_xlfn.XLOOKUP(TRIM(Table2[[#This Row],[Customer Name]]), Table3[Customer Name], Table3[Email], "")=0, "", _xlfn.XLOOKUP(TRIM(Table2[[#This Row],[Customer Name]]), Table3[Customer Name], Table3[Email], ""))</f>
        <v/>
      </c>
      <c r="H34" s="2" t="str">
        <f>_xlfn.XLOOKUP(Table2[[#This Row],[Customer Name]],Table3[Customer Name],Table3[Country])</f>
        <v>United States</v>
      </c>
      <c r="I34" t="s">
        <v>6199</v>
      </c>
      <c r="J34" t="s">
        <v>6200</v>
      </c>
      <c r="K34">
        <f>_xlfn.XLOOKUP(Table2[[#This Row],[Product ID]],Table4[Product ID],Table4[Size])</f>
        <v>0.5</v>
      </c>
      <c r="L34" s="5">
        <f>_xlfn.XLOOKUP(Table2[[#This Row],[Product ID]],Table4[Product ID],Table4[Unit Price])</f>
        <v>8.73</v>
      </c>
      <c r="M34" s="7">
        <f>Table2[[#This Row],[Unit Price]]*Table2[[#This Row],[Quantity]]</f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_xlfn.XLOOKUP(Table2[[#This Row],[Customer ID]],Table3[Customer ID],Table3[Customer Name])</f>
        <v>Gallard Gatheral</v>
      </c>
      <c r="G35" s="2" t="str">
        <f>IF(_xlfn.XLOOKUP(TRIM(Table2[[#This Row],[Customer Name]]), Table3[Customer Name], Table3[Email], "")=0, "", _xlfn.XLOOKUP(TRIM(Table2[[#This Row],[Customer Name]]), Table3[Customer Name], Table3[Email], ""))</f>
        <v>ggatheralx@123-reg.co.uk</v>
      </c>
      <c r="H35" s="2" t="str">
        <f>_xlfn.XLOOKUP(Table2[[#This Row],[Customer Name]],Table3[Customer Name],Table3[Country])</f>
        <v>United States</v>
      </c>
      <c r="I35" t="s">
        <v>6199</v>
      </c>
      <c r="J35" t="s">
        <v>6201</v>
      </c>
      <c r="K35">
        <f>_xlfn.XLOOKUP(Table2[[#This Row],[Product ID]],Table4[Product ID],Table4[Size])</f>
        <v>0.2</v>
      </c>
      <c r="L35" s="5">
        <f>_xlfn.XLOOKUP(Table2[[#This Row],[Product ID]],Table4[Product ID],Table4[Unit Price])</f>
        <v>4.7549999999999999</v>
      </c>
      <c r="M35" s="7">
        <f>Table2[[#This Row],[Unit Price]]*Table2[[#This Row],[Quantity]]</f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_xlfn.XLOOKUP(Table2[[#This Row],[Customer ID]],Table3[Customer ID],Table3[Customer Name])</f>
        <v>Una Welberry</v>
      </c>
      <c r="G36" s="2" t="str">
        <f>IF(_xlfn.XLOOKUP(TRIM(Table2[[#This Row],[Customer Name]]), Table3[Customer Name], Table3[Email], "")=0, "", _xlfn.XLOOKUP(TRIM(Table2[[#This Row],[Customer Name]]), Table3[Customer Name], Table3[Email], ""))</f>
        <v>uwelberryy@ebay.co.uk</v>
      </c>
      <c r="H36" s="2" t="str">
        <f>_xlfn.XLOOKUP(Table2[[#This Row],[Customer Name]],Table3[Customer Name],Table3[Country])</f>
        <v>United Kingdom</v>
      </c>
      <c r="I36" t="s">
        <v>6199</v>
      </c>
      <c r="J36" t="s">
        <v>6201</v>
      </c>
      <c r="K36">
        <f>_xlfn.XLOOKUP(Table2[[#This Row],[Product ID]],Table4[Product ID],Table4[Size])</f>
        <v>0.5</v>
      </c>
      <c r="L36" s="5">
        <f>_xlfn.XLOOKUP(Table2[[#This Row],[Product ID]],Table4[Product ID],Table4[Unit Price])</f>
        <v>9.51</v>
      </c>
      <c r="M36" s="7">
        <f>Table2[[#This Row],[Unit Price]]*Table2[[#This Row],[Quantity]]</f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_xlfn.XLOOKUP(Table2[[#This Row],[Customer ID]],Table3[Customer ID],Table3[Customer Name])</f>
        <v>Faber Eilhart</v>
      </c>
      <c r="G37" s="2" t="str">
        <f>IF(_xlfn.XLOOKUP(TRIM(Table2[[#This Row],[Customer Name]]), Table3[Customer Name], Table3[Email], "")=0, "", _xlfn.XLOOKUP(TRIM(Table2[[#This Row],[Customer Name]]), Table3[Customer Name], Table3[Email], ""))</f>
        <v>feilhartz@who.int</v>
      </c>
      <c r="H37" s="2" t="str">
        <f>_xlfn.XLOOKUP(Table2[[#This Row],[Customer Name]],Table3[Customer Name],Table3[Country])</f>
        <v>United States</v>
      </c>
      <c r="I37" t="s">
        <v>6198</v>
      </c>
      <c r="J37" t="s">
        <v>6202</v>
      </c>
      <c r="K37">
        <f>_xlfn.XLOOKUP(Table2[[#This Row],[Product ID]],Table4[Product ID],Table4[Size])</f>
        <v>0.5</v>
      </c>
      <c r="L37" s="5">
        <f>_xlfn.XLOOKUP(Table2[[#This Row],[Product ID]],Table4[Product ID],Table4[Unit Price])</f>
        <v>5.97</v>
      </c>
      <c r="M37" s="7">
        <f>Table2[[#This Row],[Unit Price]]*Table2[[#This Row],[Quantity]]</f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_xlfn.XLOOKUP(Table2[[#This Row],[Customer ID]],Table3[Customer ID],Table3[Customer Name])</f>
        <v>Zorina Ponting</v>
      </c>
      <c r="G38" s="2" t="str">
        <f>IF(_xlfn.XLOOKUP(TRIM(Table2[[#This Row],[Customer Name]]), Table3[Customer Name], Table3[Email], "")=0, "", _xlfn.XLOOKUP(TRIM(Table2[[#This Row],[Customer Name]]), Table3[Customer Name], Table3[Email], ""))</f>
        <v>zponting10@altervista.org</v>
      </c>
      <c r="H38" s="2" t="str">
        <f>_xlfn.XLOOKUP(Table2[[#This Row],[Customer Name]],Table3[Customer Name],Table3[Country])</f>
        <v>United States</v>
      </c>
      <c r="I38" t="s">
        <v>6199</v>
      </c>
      <c r="J38" t="s">
        <v>6200</v>
      </c>
      <c r="K38">
        <f>_xlfn.XLOOKUP(Table2[[#This Row],[Product ID]],Table4[Product ID],Table4[Size])</f>
        <v>0.2</v>
      </c>
      <c r="L38" s="5">
        <f>_xlfn.XLOOKUP(Table2[[#This Row],[Product ID]],Table4[Product ID],Table4[Unit Price])</f>
        <v>4.3650000000000002</v>
      </c>
      <c r="M38" s="7">
        <f>Table2[[#This Row],[Unit Price]]*Table2[[#This Row],[Quantity]]</f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_xlfn.XLOOKUP(Table2[[#This Row],[Customer ID]],Table3[Customer ID],Table3[Customer Name])</f>
        <v>Silvio Strase</v>
      </c>
      <c r="G39" s="2" t="str">
        <f>IF(_xlfn.XLOOKUP(TRIM(Table2[[#This Row],[Customer Name]]), Table3[Customer Name], Table3[Email], "")=0, "", _xlfn.XLOOKUP(TRIM(Table2[[#This Row],[Customer Name]]), Table3[Customer Name], Table3[Email], ""))</f>
        <v>sstrase11@booking.com</v>
      </c>
      <c r="H39" s="2" t="str">
        <f>_xlfn.XLOOKUP(Table2[[#This Row],[Customer Name]],Table3[Customer Name],Table3[Country])</f>
        <v>United States</v>
      </c>
      <c r="I39" t="s">
        <v>6199</v>
      </c>
      <c r="J39" t="s">
        <v>6201</v>
      </c>
      <c r="K39">
        <f>_xlfn.XLOOKUP(Table2[[#This Row],[Product ID]],Table4[Product ID],Table4[Size])</f>
        <v>0.5</v>
      </c>
      <c r="L39" s="5">
        <f>_xlfn.XLOOKUP(Table2[[#This Row],[Product ID]],Table4[Product ID],Table4[Unit Price])</f>
        <v>9.51</v>
      </c>
      <c r="M39" s="7">
        <f>Table2[[#This Row],[Unit Price]]*Table2[[#This Row],[Quantity]]</f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_xlfn.XLOOKUP(Table2[[#This Row],[Customer ID]],Table3[Customer ID],Table3[Customer Name])</f>
        <v>Dorie de la Tremoille</v>
      </c>
      <c r="G40" s="2" t="str">
        <f>IF(_xlfn.XLOOKUP(TRIM(Table2[[#This Row],[Customer Name]]), Table3[Customer Name], Table3[Email], "")=0, "", _xlfn.XLOOKUP(TRIM(Table2[[#This Row],[Customer Name]]), Table3[Customer Name], Table3[Email], ""))</f>
        <v>dde12@unesco.org</v>
      </c>
      <c r="H40" s="2" t="str">
        <f>_xlfn.XLOOKUP(Table2[[#This Row],[Customer Name]],Table3[Customer Name],Table3[Country])</f>
        <v>United States</v>
      </c>
      <c r="I40" t="s">
        <v>6196</v>
      </c>
      <c r="J40" t="s">
        <v>6200</v>
      </c>
      <c r="K40">
        <f>_xlfn.XLOOKUP(Table2[[#This Row],[Product ID]],Table4[Product ID],Table4[Size])</f>
        <v>2.5</v>
      </c>
      <c r="L40" s="5">
        <f>_xlfn.XLOOKUP(Table2[[#This Row],[Product ID]],Table4[Product ID],Table4[Unit Price])</f>
        <v>22.884999999999998</v>
      </c>
      <c r="M40" s="7">
        <f>Table2[[#This Row],[Unit Price]]*Table2[[#This Row],[Quantity]]</f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_xlfn.XLOOKUP(Table2[[#This Row],[Customer ID]],Table3[Customer ID],Table3[Customer Name])</f>
        <v>Hy Zanetto</v>
      </c>
      <c r="G41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" s="2" t="str">
        <f>_xlfn.XLOOKUP(Table2[[#This Row],[Customer Name]],Table3[Customer Name],Table3[Country])</f>
        <v>United States</v>
      </c>
      <c r="I41" t="s">
        <v>6196</v>
      </c>
      <c r="J41" t="s">
        <v>6200</v>
      </c>
      <c r="K41">
        <f>_xlfn.XLOOKUP(Table2[[#This Row],[Product ID]],Table4[Product ID],Table4[Size])</f>
        <v>1</v>
      </c>
      <c r="L41" s="5">
        <f>_xlfn.XLOOKUP(Table2[[#This Row],[Product ID]],Table4[Product ID],Table4[Unit Price])</f>
        <v>9.9499999999999993</v>
      </c>
      <c r="M41" s="7">
        <f>Table2[[#This Row],[Unit Price]]*Table2[[#This Row],[Quantity]]</f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_xlfn.XLOOKUP(Table2[[#This Row],[Customer ID]],Table3[Customer ID],Table3[Customer Name])</f>
        <v>Jessica McNess</v>
      </c>
      <c r="G42" s="2" t="str">
        <f>IF(_xlfn.XLOOKUP(TRIM(Table2[[#This Row],[Customer Name]]), Table3[Customer Name], Table3[Email], "")=0, "", _xlfn.XLOOKUP(TRIM(Table2[[#This Row],[Customer Name]]), Table3[Customer Name], Table3[Email], ""))</f>
        <v/>
      </c>
      <c r="H42" s="2" t="str">
        <f>_xlfn.XLOOKUP(Table2[[#This Row],[Customer Name]],Table3[Customer Name],Table3[Country])</f>
        <v>United States</v>
      </c>
      <c r="I42" t="s">
        <v>6199</v>
      </c>
      <c r="J42" t="s">
        <v>6200</v>
      </c>
      <c r="K42">
        <f>_xlfn.XLOOKUP(Table2[[#This Row],[Product ID]],Table4[Product ID],Table4[Size])</f>
        <v>1</v>
      </c>
      <c r="L42" s="5">
        <f>_xlfn.XLOOKUP(Table2[[#This Row],[Product ID]],Table4[Product ID],Table4[Unit Price])</f>
        <v>14.55</v>
      </c>
      <c r="M42" s="7">
        <f>Table2[[#This Row],[Unit Price]]*Table2[[#This Row],[Quantity]]</f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_xlfn.XLOOKUP(Table2[[#This Row],[Customer ID]],Table3[Customer ID],Table3[Customer Name])</f>
        <v>Lorenzo Yeoland</v>
      </c>
      <c r="G43" s="2" t="str">
        <f>IF(_xlfn.XLOOKUP(TRIM(Table2[[#This Row],[Customer Name]]), Table3[Customer Name], Table3[Email], "")=0, "", _xlfn.XLOOKUP(TRIM(Table2[[#This Row],[Customer Name]]), Table3[Customer Name], Table3[Email], ""))</f>
        <v>lyeoland15@pbs.org</v>
      </c>
      <c r="H43" s="2" t="str">
        <f>_xlfn.XLOOKUP(Table2[[#This Row],[Customer Name]],Table3[Customer Name],Table3[Country])</f>
        <v>United States</v>
      </c>
      <c r="I43" t="s">
        <v>6197</v>
      </c>
      <c r="J43" t="s">
        <v>6202</v>
      </c>
      <c r="K43">
        <f>_xlfn.XLOOKUP(Table2[[#This Row],[Product ID]],Table4[Product ID],Table4[Size])</f>
        <v>0.2</v>
      </c>
      <c r="L43" s="5">
        <f>_xlfn.XLOOKUP(Table2[[#This Row],[Product ID]],Table4[Product ID],Table4[Unit Price])</f>
        <v>3.645</v>
      </c>
      <c r="M43" s="7">
        <f>Table2[[#This Row],[Unit Price]]*Table2[[#This Row],[Quantity]]</f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_xlfn.XLOOKUP(Table2[[#This Row],[Customer ID]],Table3[Customer ID],Table3[Customer Name])</f>
        <v>Abigail Tolworthy</v>
      </c>
      <c r="G44" s="2" t="str">
        <f>IF(_xlfn.XLOOKUP(TRIM(Table2[[#This Row],[Customer Name]]), Table3[Customer Name], Table3[Email], "")=0, "", _xlfn.XLOOKUP(TRIM(Table2[[#This Row],[Customer Name]]), Table3[Customer Name], Table3[Email], ""))</f>
        <v>atolworthy16@toplist.cz</v>
      </c>
      <c r="H44" s="2" t="str">
        <f>_xlfn.XLOOKUP(Table2[[#This Row],[Customer Name]],Table3[Customer Name],Table3[Country])</f>
        <v>United States</v>
      </c>
      <c r="I44" t="s">
        <v>6196</v>
      </c>
      <c r="J44" t="s">
        <v>6202</v>
      </c>
      <c r="K44">
        <f>_xlfn.XLOOKUP(Table2[[#This Row],[Product ID]],Table4[Product ID],Table4[Size])</f>
        <v>0.2</v>
      </c>
      <c r="L44" s="5">
        <f>_xlfn.XLOOKUP(Table2[[#This Row],[Product ID]],Table4[Product ID],Table4[Unit Price])</f>
        <v>2.6849999999999996</v>
      </c>
      <c r="M44" s="7">
        <f>Table2[[#This Row],[Unit Price]]*Table2[[#This Row],[Quantity]]</f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_xlfn.XLOOKUP(Table2[[#This Row],[Customer ID]],Table3[Customer ID],Table3[Customer Name])</f>
        <v>Maurie Bartol</v>
      </c>
      <c r="G45" s="2" t="str">
        <f>IF(_xlfn.XLOOKUP(TRIM(Table2[[#This Row],[Customer Name]]), Table3[Customer Name], Table3[Email], "")=0, "", _xlfn.XLOOKUP(TRIM(Table2[[#This Row],[Customer Name]]), Table3[Customer Name], Table3[Email], ""))</f>
        <v/>
      </c>
      <c r="H45" s="2" t="str">
        <f>_xlfn.XLOOKUP(Table2[[#This Row],[Customer Name]],Table3[Customer Name],Table3[Country])</f>
        <v>United States</v>
      </c>
      <c r="I45" t="s">
        <v>6199</v>
      </c>
      <c r="J45" t="s">
        <v>6201</v>
      </c>
      <c r="K45">
        <f>_xlfn.XLOOKUP(Table2[[#This Row],[Product ID]],Table4[Product ID],Table4[Size])</f>
        <v>2.5</v>
      </c>
      <c r="L45" s="5">
        <f>_xlfn.XLOOKUP(Table2[[#This Row],[Product ID]],Table4[Product ID],Table4[Unit Price])</f>
        <v>36.454999999999998</v>
      </c>
      <c r="M45" s="7">
        <f>Table2[[#This Row],[Unit Price]]*Table2[[#This Row],[Quantity]]</f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_xlfn.XLOOKUP(Table2[[#This Row],[Customer ID]],Table3[Customer ID],Table3[Customer Name])</f>
        <v>Olag Baudassi</v>
      </c>
      <c r="G46" s="2" t="str">
        <f>IF(_xlfn.XLOOKUP(TRIM(Table2[[#This Row],[Customer Name]]), Table3[Customer Name], Table3[Email], "")=0, "", _xlfn.XLOOKUP(TRIM(Table2[[#This Row],[Customer Name]]), Table3[Customer Name], Table3[Email], ""))</f>
        <v>obaudassi18@seesaa.net</v>
      </c>
      <c r="H46" s="2" t="str">
        <f>_xlfn.XLOOKUP(Table2[[#This Row],[Customer Name]],Table3[Customer Name],Table3[Country])</f>
        <v>United States</v>
      </c>
      <c r="I46" t="s">
        <v>6197</v>
      </c>
      <c r="J46" t="s">
        <v>6200</v>
      </c>
      <c r="K46">
        <f>_xlfn.XLOOKUP(Table2[[#This Row],[Product ID]],Table4[Product ID],Table4[Size])</f>
        <v>0.5</v>
      </c>
      <c r="L46" s="5">
        <f>_xlfn.XLOOKUP(Table2[[#This Row],[Product ID]],Table4[Product ID],Table4[Unit Price])</f>
        <v>8.25</v>
      </c>
      <c r="M46" s="7">
        <f>Table2[[#This Row],[Unit Price]]*Table2[[#This Row],[Quantity]]</f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_xlfn.XLOOKUP(Table2[[#This Row],[Customer ID]],Table3[Customer ID],Table3[Customer Name])</f>
        <v>Petey Kingsbury</v>
      </c>
      <c r="G47" s="2" t="str">
        <f>IF(_xlfn.XLOOKUP(TRIM(Table2[[#This Row],[Customer Name]]), Table3[Customer Name], Table3[Email], "")=0, "", _xlfn.XLOOKUP(TRIM(Table2[[#This Row],[Customer Name]]), Table3[Customer Name], Table3[Email], ""))</f>
        <v>pkingsbury19@comcast.net</v>
      </c>
      <c r="H47" s="2" t="str">
        <f>_xlfn.XLOOKUP(Table2[[#This Row],[Customer Name]],Table3[Customer Name],Table3[Country])</f>
        <v>United States</v>
      </c>
      <c r="I47" t="s">
        <v>6199</v>
      </c>
      <c r="J47" t="s">
        <v>6202</v>
      </c>
      <c r="K47">
        <f>_xlfn.XLOOKUP(Table2[[#This Row],[Product ID]],Table4[Product ID],Table4[Size])</f>
        <v>2.5</v>
      </c>
      <c r="L47" s="5">
        <f>_xlfn.XLOOKUP(Table2[[#This Row],[Product ID]],Table4[Product ID],Table4[Unit Price])</f>
        <v>29.784999999999997</v>
      </c>
      <c r="M47" s="7">
        <f>Table2[[#This Row],[Unit Price]]*Table2[[#This Row],[Quantity]]</f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_xlfn.XLOOKUP(Table2[[#This Row],[Customer ID]],Table3[Customer ID],Table3[Customer Name])</f>
        <v>Donna Baskeyfied</v>
      </c>
      <c r="G48" s="2" t="str">
        <f>IF(_xlfn.XLOOKUP(TRIM(Table2[[#This Row],[Customer Name]]), Table3[Customer Name], Table3[Email], "")=0, "", _xlfn.XLOOKUP(TRIM(Table2[[#This Row],[Customer Name]]), Table3[Customer Name], Table3[Email], ""))</f>
        <v/>
      </c>
      <c r="H48" s="2" t="str">
        <f>_xlfn.XLOOKUP(Table2[[#This Row],[Customer Name]],Table3[Customer Name],Table3[Country])</f>
        <v>United States</v>
      </c>
      <c r="I48" t="s">
        <v>6197</v>
      </c>
      <c r="J48" t="s">
        <v>6200</v>
      </c>
      <c r="K48">
        <f>_xlfn.XLOOKUP(Table2[[#This Row],[Product ID]],Table4[Product ID],Table4[Size])</f>
        <v>2.5</v>
      </c>
      <c r="L48" s="5">
        <f>_xlfn.XLOOKUP(Table2[[#This Row],[Product ID]],Table4[Product ID],Table4[Unit Price])</f>
        <v>31.624999999999996</v>
      </c>
      <c r="M48" s="7">
        <f>Table2[[#This Row],[Unit Price]]*Table2[[#This Row],[Quantity]]</f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_xlfn.XLOOKUP(Table2[[#This Row],[Customer ID]],Table3[Customer ID],Table3[Customer Name])</f>
        <v>Arda Curley</v>
      </c>
      <c r="G49" s="2" t="str">
        <f>IF(_xlfn.XLOOKUP(TRIM(Table2[[#This Row],[Customer Name]]), Table3[Customer Name], Table3[Email], "")=0, "", _xlfn.XLOOKUP(TRIM(Table2[[#This Row],[Customer Name]]), Table3[Customer Name], Table3[Email], ""))</f>
        <v>acurley1b@hao123.com</v>
      </c>
      <c r="H49" s="2" t="str">
        <f>_xlfn.XLOOKUP(Table2[[#This Row],[Customer Name]],Table3[Customer Name],Table3[Country])</f>
        <v>United States</v>
      </c>
      <c r="I49" t="s">
        <v>6198</v>
      </c>
      <c r="J49" t="s">
        <v>6201</v>
      </c>
      <c r="K49">
        <f>_xlfn.XLOOKUP(Table2[[#This Row],[Product ID]],Table4[Product ID],Table4[Size])</f>
        <v>0.2</v>
      </c>
      <c r="L49" s="5">
        <f>_xlfn.XLOOKUP(Table2[[#This Row],[Product ID]],Table4[Product ID],Table4[Unit Price])</f>
        <v>3.8849999999999998</v>
      </c>
      <c r="M49" s="7">
        <f>Table2[[#This Row],[Unit Price]]*Table2[[#This Row],[Quantity]]</f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_xlfn.XLOOKUP(Table2[[#This Row],[Customer ID]],Table3[Customer ID],Table3[Customer Name])</f>
        <v>Raynor McGilvary</v>
      </c>
      <c r="G50" s="2" t="str">
        <f>IF(_xlfn.XLOOKUP(TRIM(Table2[[#This Row],[Customer Name]]), Table3[Customer Name], Table3[Email], "")=0, "", _xlfn.XLOOKUP(TRIM(Table2[[#This Row],[Customer Name]]), Table3[Customer Name], Table3[Email], ""))</f>
        <v>rmcgilvary1c@tamu.edu</v>
      </c>
      <c r="H50" s="2" t="str">
        <f>_xlfn.XLOOKUP(Table2[[#This Row],[Customer Name]],Table3[Customer Name],Table3[Country])</f>
        <v>United States</v>
      </c>
      <c r="I50" t="s">
        <v>6198</v>
      </c>
      <c r="J50" t="s">
        <v>6202</v>
      </c>
      <c r="K50">
        <f>_xlfn.XLOOKUP(Table2[[#This Row],[Product ID]],Table4[Product ID],Table4[Size])</f>
        <v>2.5</v>
      </c>
      <c r="L50" s="5">
        <f>_xlfn.XLOOKUP(Table2[[#This Row],[Product ID]],Table4[Product ID],Table4[Unit Price])</f>
        <v>22.884999999999998</v>
      </c>
      <c r="M50" s="7">
        <f>Table2[[#This Row],[Unit Price]]*Table2[[#This Row],[Quantity]]</f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_xlfn.XLOOKUP(Table2[[#This Row],[Customer ID]],Table3[Customer ID],Table3[Customer Name])</f>
        <v>Isis Pikett</v>
      </c>
      <c r="G51" s="2" t="str">
        <f>IF(_xlfn.XLOOKUP(TRIM(Table2[[#This Row],[Customer Name]]), Table3[Customer Name], Table3[Email], "")=0, "", _xlfn.XLOOKUP(TRIM(Table2[[#This Row],[Customer Name]]), Table3[Customer Name], Table3[Email], ""))</f>
        <v>ipikett1d@xinhuanet.com</v>
      </c>
      <c r="H51" s="2" t="str">
        <f>_xlfn.XLOOKUP(Table2[[#This Row],[Customer Name]],Table3[Customer Name],Table3[Country])</f>
        <v>United States</v>
      </c>
      <c r="I51" t="s">
        <v>6198</v>
      </c>
      <c r="J51" t="s">
        <v>6201</v>
      </c>
      <c r="K51">
        <f>_xlfn.XLOOKUP(Table2[[#This Row],[Product ID]],Table4[Product ID],Table4[Size])</f>
        <v>1</v>
      </c>
      <c r="L51" s="5">
        <f>_xlfn.XLOOKUP(Table2[[#This Row],[Product ID]],Table4[Product ID],Table4[Unit Price])</f>
        <v>12.95</v>
      </c>
      <c r="M51" s="7">
        <f>Table2[[#This Row],[Unit Price]]*Table2[[#This Row],[Quantity]]</f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_xlfn.XLOOKUP(Table2[[#This Row],[Customer ID]],Table3[Customer ID],Table3[Customer Name])</f>
        <v>Inger Bouldon</v>
      </c>
      <c r="G52" s="2" t="str">
        <f>IF(_xlfn.XLOOKUP(TRIM(Table2[[#This Row],[Customer Name]]), Table3[Customer Name], Table3[Email], "")=0, "", _xlfn.XLOOKUP(TRIM(Table2[[#This Row],[Customer Name]]), Table3[Customer Name], Table3[Email], ""))</f>
        <v>ibouldon1e@gizmodo.com</v>
      </c>
      <c r="H52" s="2" t="str">
        <f>_xlfn.XLOOKUP(Table2[[#This Row],[Customer Name]],Table3[Customer Name],Table3[Country])</f>
        <v>United States</v>
      </c>
      <c r="I52" t="s">
        <v>6199</v>
      </c>
      <c r="J52" t="s">
        <v>6202</v>
      </c>
      <c r="K52">
        <f>_xlfn.XLOOKUP(Table2[[#This Row],[Product ID]],Table4[Product ID],Table4[Size])</f>
        <v>0.5</v>
      </c>
      <c r="L52" s="5">
        <f>_xlfn.XLOOKUP(Table2[[#This Row],[Product ID]],Table4[Product ID],Table4[Unit Price])</f>
        <v>7.77</v>
      </c>
      <c r="M52" s="7">
        <f>Table2[[#This Row],[Unit Price]]*Table2[[#This Row],[Quantity]]</f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_xlfn.XLOOKUP(Table2[[#This Row],[Customer ID]],Table3[Customer ID],Table3[Customer Name])</f>
        <v>Karry Flanders</v>
      </c>
      <c r="G53" s="2" t="str">
        <f>IF(_xlfn.XLOOKUP(TRIM(Table2[[#This Row],[Customer Name]]), Table3[Customer Name], Table3[Email], "")=0, "", _xlfn.XLOOKUP(TRIM(Table2[[#This Row],[Customer Name]]), Table3[Customer Name], Table3[Email], ""))</f>
        <v>kflanders1f@over-blog.com</v>
      </c>
      <c r="H53" s="2" t="str">
        <f>_xlfn.XLOOKUP(Table2[[#This Row],[Customer Name]],Table3[Customer Name],Table3[Country])</f>
        <v>Ireland</v>
      </c>
      <c r="I53" t="s">
        <v>6199</v>
      </c>
      <c r="J53" t="s">
        <v>6201</v>
      </c>
      <c r="K53">
        <f>_xlfn.XLOOKUP(Table2[[#This Row],[Product ID]],Table4[Product ID],Table4[Size])</f>
        <v>2.5</v>
      </c>
      <c r="L53" s="5">
        <f>_xlfn.XLOOKUP(Table2[[#This Row],[Product ID]],Table4[Product ID],Table4[Unit Price])</f>
        <v>36.454999999999998</v>
      </c>
      <c r="M53" s="7">
        <f>Table2[[#This Row],[Unit Price]]*Table2[[#This Row],[Quantity]]</f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_xlfn.XLOOKUP(Table2[[#This Row],[Customer ID]],Table3[Customer ID],Table3[Customer Name])</f>
        <v>Hartley Mattioli</v>
      </c>
      <c r="G54" s="2" t="str">
        <f>IF(_xlfn.XLOOKUP(TRIM(Table2[[#This Row],[Customer Name]]), Table3[Customer Name], Table3[Email], "")=0, "", _xlfn.XLOOKUP(TRIM(Table2[[#This Row],[Customer Name]]), Table3[Customer Name], Table3[Email], ""))</f>
        <v>hmattioli1g@webmd.com</v>
      </c>
      <c r="H54" s="2" t="str">
        <f>_xlfn.XLOOKUP(Table2[[#This Row],[Customer Name]],Table3[Customer Name],Table3[Country])</f>
        <v>United Kingdom</v>
      </c>
      <c r="I54" t="s">
        <v>6196</v>
      </c>
      <c r="J54" t="s">
        <v>6200</v>
      </c>
      <c r="K54">
        <f>_xlfn.XLOOKUP(Table2[[#This Row],[Product ID]],Table4[Product ID],Table4[Size])</f>
        <v>0.5</v>
      </c>
      <c r="L54" s="5">
        <f>_xlfn.XLOOKUP(Table2[[#This Row],[Product ID]],Table4[Product ID],Table4[Unit Price])</f>
        <v>5.97</v>
      </c>
      <c r="M54" s="7">
        <f>Table2[[#This Row],[Unit Price]]*Table2[[#This Row],[Quantity]]</f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_xlfn.XLOOKUP(Table2[[#This Row],[Customer ID]],Table3[Customer ID],Table3[Customer Name])</f>
        <v>Hartley Mattioli</v>
      </c>
      <c r="G55" s="2" t="str">
        <f>IF(_xlfn.XLOOKUP(TRIM(Table2[[#This Row],[Customer Name]]), Table3[Customer Name], Table3[Email], "")=0, "", _xlfn.XLOOKUP(TRIM(Table2[[#This Row],[Customer Name]]), Table3[Customer Name], Table3[Email], ""))</f>
        <v>hmattioli1g@webmd.com</v>
      </c>
      <c r="H55" s="2" t="str">
        <f>_xlfn.XLOOKUP(Table2[[#This Row],[Customer Name]],Table3[Customer Name],Table3[Country])</f>
        <v>United Kingdom</v>
      </c>
      <c r="I55" t="s">
        <v>6199</v>
      </c>
      <c r="J55" t="s">
        <v>6201</v>
      </c>
      <c r="K55">
        <f>_xlfn.XLOOKUP(Table2[[#This Row],[Product ID]],Table4[Product ID],Table4[Size])</f>
        <v>2.5</v>
      </c>
      <c r="L55" s="5">
        <f>_xlfn.XLOOKUP(Table2[[#This Row],[Product ID]],Table4[Product ID],Table4[Unit Price])</f>
        <v>36.454999999999998</v>
      </c>
      <c r="M55" s="7">
        <f>Table2[[#This Row],[Unit Price]]*Table2[[#This Row],[Quantity]]</f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_xlfn.XLOOKUP(Table2[[#This Row],[Customer ID]],Table3[Customer ID],Table3[Customer Name])</f>
        <v>Archambault Gillard</v>
      </c>
      <c r="G56" s="2" t="str">
        <f>IF(_xlfn.XLOOKUP(TRIM(Table2[[#This Row],[Customer Name]]), Table3[Customer Name], Table3[Email], "")=0, "", _xlfn.XLOOKUP(TRIM(Table2[[#This Row],[Customer Name]]), Table3[Customer Name], Table3[Email], ""))</f>
        <v>agillard1i@issuu.com</v>
      </c>
      <c r="H56" s="2" t="str">
        <f>_xlfn.XLOOKUP(Table2[[#This Row],[Customer Name]],Table3[Customer Name],Table3[Country])</f>
        <v>United States</v>
      </c>
      <c r="I56" t="s">
        <v>6199</v>
      </c>
      <c r="J56" t="s">
        <v>6200</v>
      </c>
      <c r="K56">
        <f>_xlfn.XLOOKUP(Table2[[#This Row],[Product ID]],Table4[Product ID],Table4[Size])</f>
        <v>1</v>
      </c>
      <c r="L56" s="5">
        <f>_xlfn.XLOOKUP(Table2[[#This Row],[Product ID]],Table4[Product ID],Table4[Unit Price])</f>
        <v>14.55</v>
      </c>
      <c r="M56" s="7">
        <f>Table2[[#This Row],[Unit Price]]*Table2[[#This Row],[Quantity]]</f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_xlfn.XLOOKUP(Table2[[#This Row],[Customer ID]],Table3[Customer ID],Table3[Customer Name])</f>
        <v>Salomo Cushworth</v>
      </c>
      <c r="G57" s="2" t="str">
        <f>IF(_xlfn.XLOOKUP(TRIM(Table2[[#This Row],[Customer Name]]), Table3[Customer Name], Table3[Email], "")=0, "", _xlfn.XLOOKUP(TRIM(Table2[[#This Row],[Customer Name]]), Table3[Customer Name], Table3[Email], ""))</f>
        <v/>
      </c>
      <c r="H57" s="2" t="str">
        <f>_xlfn.XLOOKUP(Table2[[#This Row],[Customer Name]],Table3[Customer Name],Table3[Country])</f>
        <v>United States</v>
      </c>
      <c r="I57" t="s">
        <v>6199</v>
      </c>
      <c r="J57" t="s">
        <v>6201</v>
      </c>
      <c r="K57">
        <f>_xlfn.XLOOKUP(Table2[[#This Row],[Product ID]],Table4[Product ID],Table4[Size])</f>
        <v>1</v>
      </c>
      <c r="L57" s="5">
        <f>_xlfn.XLOOKUP(Table2[[#This Row],[Product ID]],Table4[Product ID],Table4[Unit Price])</f>
        <v>15.85</v>
      </c>
      <c r="M57" s="7">
        <f>Table2[[#This Row],[Unit Price]]*Table2[[#This Row],[Quantity]]</f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_xlfn.XLOOKUP(Table2[[#This Row],[Customer ID]],Table3[Customer ID],Table3[Customer Name])</f>
        <v>Theda Grizard</v>
      </c>
      <c r="G58" s="2" t="str">
        <f>IF(_xlfn.XLOOKUP(TRIM(Table2[[#This Row],[Customer Name]]), Table3[Customer Name], Table3[Email], "")=0, "", _xlfn.XLOOKUP(TRIM(Table2[[#This Row],[Customer Name]]), Table3[Customer Name], Table3[Email], ""))</f>
        <v>tgrizard1k@odnoklassniki.ru</v>
      </c>
      <c r="H58" s="2" t="str">
        <f>_xlfn.XLOOKUP(Table2[[#This Row],[Customer Name]],Table3[Customer Name],Table3[Country])</f>
        <v>United States</v>
      </c>
      <c r="I58" t="s">
        <v>6197</v>
      </c>
      <c r="J58" t="s">
        <v>6202</v>
      </c>
      <c r="K58">
        <f>_xlfn.XLOOKUP(Table2[[#This Row],[Product ID]],Table4[Product ID],Table4[Size])</f>
        <v>0.2</v>
      </c>
      <c r="L58" s="5">
        <f>_xlfn.XLOOKUP(Table2[[#This Row],[Product ID]],Table4[Product ID],Table4[Unit Price])</f>
        <v>3.645</v>
      </c>
      <c r="M58" s="7">
        <f>Table2[[#This Row],[Unit Price]]*Table2[[#This Row],[Quantity]]</f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_xlfn.XLOOKUP(Table2[[#This Row],[Customer ID]],Table3[Customer ID],Table3[Customer Name])</f>
        <v>Rozele Relton</v>
      </c>
      <c r="G59" s="2" t="str">
        <f>IF(_xlfn.XLOOKUP(TRIM(Table2[[#This Row],[Customer Name]]), Table3[Customer Name], Table3[Email], "")=0, "", _xlfn.XLOOKUP(TRIM(Table2[[#This Row],[Customer Name]]), Table3[Customer Name], Table3[Email], ""))</f>
        <v>rrelton1l@stanford.edu</v>
      </c>
      <c r="H59" s="2" t="str">
        <f>_xlfn.XLOOKUP(Table2[[#This Row],[Customer Name]],Table3[Customer Name],Table3[Country])</f>
        <v>United States</v>
      </c>
      <c r="I59" t="s">
        <v>6197</v>
      </c>
      <c r="J59" t="s">
        <v>6201</v>
      </c>
      <c r="K59">
        <f>_xlfn.XLOOKUP(Table2[[#This Row],[Product ID]],Table4[Product ID],Table4[Size])</f>
        <v>1</v>
      </c>
      <c r="L59" s="5">
        <f>_xlfn.XLOOKUP(Table2[[#This Row],[Product ID]],Table4[Product ID],Table4[Unit Price])</f>
        <v>14.85</v>
      </c>
      <c r="M59" s="7">
        <f>Table2[[#This Row],[Unit Price]]*Table2[[#This Row],[Quantity]]</f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_xlfn.XLOOKUP(Table2[[#This Row],[Customer ID]],Table3[Customer ID],Table3[Customer Name])</f>
        <v>Willa Rolling</v>
      </c>
      <c r="G60" s="2" t="str">
        <f>IF(_xlfn.XLOOKUP(TRIM(Table2[[#This Row],[Customer Name]]), Table3[Customer Name], Table3[Email], "")=0, "", _xlfn.XLOOKUP(TRIM(Table2[[#This Row],[Customer Name]]), Table3[Customer Name], Table3[Email], ""))</f>
        <v/>
      </c>
      <c r="H60" s="2" t="str">
        <f>_xlfn.XLOOKUP(Table2[[#This Row],[Customer Name]],Table3[Customer Name],Table3[Country])</f>
        <v>United States</v>
      </c>
      <c r="I60" t="s">
        <v>6199</v>
      </c>
      <c r="J60" t="s">
        <v>6202</v>
      </c>
      <c r="K60">
        <f>_xlfn.XLOOKUP(Table2[[#This Row],[Product ID]],Table4[Product ID],Table4[Size])</f>
        <v>2.5</v>
      </c>
      <c r="L60" s="5">
        <f>_xlfn.XLOOKUP(Table2[[#This Row],[Product ID]],Table4[Product ID],Table4[Unit Price])</f>
        <v>29.784999999999997</v>
      </c>
      <c r="M60" s="7">
        <f>Table2[[#This Row],[Unit Price]]*Table2[[#This Row],[Quantity]]</f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_xlfn.XLOOKUP(Table2[[#This Row],[Customer ID]],Table3[Customer ID],Table3[Customer Name])</f>
        <v>Stanislaus Gilroy</v>
      </c>
      <c r="G61" s="2" t="str">
        <f>IF(_xlfn.XLOOKUP(TRIM(Table2[[#This Row],[Customer Name]]), Table3[Customer Name], Table3[Email], "")=0, "", _xlfn.XLOOKUP(TRIM(Table2[[#This Row],[Customer Name]]), Table3[Customer Name], Table3[Email], ""))</f>
        <v>sgilroy1n@eepurl.com</v>
      </c>
      <c r="H61" s="2" t="str">
        <f>_xlfn.XLOOKUP(Table2[[#This Row],[Customer Name]],Table3[Customer Name],Table3[Country])</f>
        <v>United States</v>
      </c>
      <c r="I61" t="s">
        <v>6199</v>
      </c>
      <c r="J61" t="s">
        <v>6200</v>
      </c>
      <c r="K61">
        <f>_xlfn.XLOOKUP(Table2[[#This Row],[Product ID]],Table4[Product ID],Table4[Size])</f>
        <v>0.5</v>
      </c>
      <c r="L61" s="5">
        <f>_xlfn.XLOOKUP(Table2[[#This Row],[Product ID]],Table4[Product ID],Table4[Unit Price])</f>
        <v>8.73</v>
      </c>
      <c r="M61" s="7">
        <f>Table2[[#This Row],[Unit Price]]*Table2[[#This Row],[Quantity]]</f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_xlfn.XLOOKUP(Table2[[#This Row],[Customer ID]],Table3[Customer ID],Table3[Customer Name])</f>
        <v>Correy Cottingham</v>
      </c>
      <c r="G62" s="2" t="str">
        <f>IF(_xlfn.XLOOKUP(TRIM(Table2[[#This Row],[Customer Name]]), Table3[Customer Name], Table3[Email], "")=0, "", _xlfn.XLOOKUP(TRIM(Table2[[#This Row],[Customer Name]]), Table3[Customer Name], Table3[Email], ""))</f>
        <v>ccottingham1o@wikipedia.org</v>
      </c>
      <c r="H62" s="2" t="str">
        <f>_xlfn.XLOOKUP(Table2[[#This Row],[Customer Name]],Table3[Customer Name],Table3[Country])</f>
        <v>United States</v>
      </c>
      <c r="I62" t="s">
        <v>6198</v>
      </c>
      <c r="J62" t="s">
        <v>6202</v>
      </c>
      <c r="K62">
        <f>_xlfn.XLOOKUP(Table2[[#This Row],[Product ID]],Table4[Product ID],Table4[Size])</f>
        <v>2.5</v>
      </c>
      <c r="L62" s="5">
        <f>_xlfn.XLOOKUP(Table2[[#This Row],[Product ID]],Table4[Product ID],Table4[Unit Price])</f>
        <v>22.884999999999998</v>
      </c>
      <c r="M62" s="7">
        <f>Table2[[#This Row],[Unit Price]]*Table2[[#This Row],[Quantity]]</f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_xlfn.XLOOKUP(Table2[[#This Row],[Customer ID]],Table3[Customer ID],Table3[Customer Name])</f>
        <v>Pammi Endacott</v>
      </c>
      <c r="G63" s="2" t="str">
        <f>IF(_xlfn.XLOOKUP(TRIM(Table2[[#This Row],[Customer Name]]), Table3[Customer Name], Table3[Email], "")=0, "", _xlfn.XLOOKUP(TRIM(Table2[[#This Row],[Customer Name]]), Table3[Customer Name], Table3[Email], ""))</f>
        <v/>
      </c>
      <c r="H63" s="2" t="str">
        <f>_xlfn.XLOOKUP(Table2[[#This Row],[Customer Name]],Table3[Customer Name],Table3[Country])</f>
        <v>United Kingdom</v>
      </c>
      <c r="I63" t="s">
        <v>6196</v>
      </c>
      <c r="J63" t="s">
        <v>6202</v>
      </c>
      <c r="K63">
        <f>_xlfn.XLOOKUP(Table2[[#This Row],[Product ID]],Table4[Product ID],Table4[Size])</f>
        <v>0.5</v>
      </c>
      <c r="L63" s="5">
        <f>_xlfn.XLOOKUP(Table2[[#This Row],[Product ID]],Table4[Product ID],Table4[Unit Price])</f>
        <v>5.3699999999999992</v>
      </c>
      <c r="M63" s="7">
        <f>Table2[[#This Row],[Unit Price]]*Table2[[#This Row],[Quantity]]</f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_xlfn.XLOOKUP(Table2[[#This Row],[Customer ID]],Table3[Customer ID],Table3[Customer Name])</f>
        <v>Nona Linklater</v>
      </c>
      <c r="G64" s="2" t="str">
        <f>IF(_xlfn.XLOOKUP(TRIM(Table2[[#This Row],[Customer Name]]), Table3[Customer Name], Table3[Email], "")=0, "", _xlfn.XLOOKUP(TRIM(Table2[[#This Row],[Customer Name]]), Table3[Customer Name], Table3[Email], ""))</f>
        <v/>
      </c>
      <c r="H64" s="2" t="str">
        <f>_xlfn.XLOOKUP(Table2[[#This Row],[Customer Name]],Table3[Customer Name],Table3[Country])</f>
        <v>United States</v>
      </c>
      <c r="I64" t="s">
        <v>6199</v>
      </c>
      <c r="J64" t="s">
        <v>6201</v>
      </c>
      <c r="K64">
        <f>_xlfn.XLOOKUP(Table2[[#This Row],[Product ID]],Table4[Product ID],Table4[Size])</f>
        <v>0.2</v>
      </c>
      <c r="L64" s="5">
        <f>_xlfn.XLOOKUP(Table2[[#This Row],[Product ID]],Table4[Product ID],Table4[Unit Price])</f>
        <v>4.7549999999999999</v>
      </c>
      <c r="M64" s="7">
        <f>Table2[[#This Row],[Unit Price]]*Table2[[#This Row],[Quantity]]</f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_xlfn.XLOOKUP(Table2[[#This Row],[Customer ID]],Table3[Customer ID],Table3[Customer Name])</f>
        <v>Annadiane Dykes</v>
      </c>
      <c r="G65" s="2" t="str">
        <f>IF(_xlfn.XLOOKUP(TRIM(Table2[[#This Row],[Customer Name]]), Table3[Customer Name], Table3[Email], "")=0, "", _xlfn.XLOOKUP(TRIM(Table2[[#This Row],[Customer Name]]), Table3[Customer Name], Table3[Email], ""))</f>
        <v>adykes1r@eventbrite.com</v>
      </c>
      <c r="H65" s="2" t="str">
        <f>_xlfn.XLOOKUP(Table2[[#This Row],[Customer Name]],Table3[Customer Name],Table3[Country])</f>
        <v>United States</v>
      </c>
      <c r="I65" t="s">
        <v>6198</v>
      </c>
      <c r="J65" t="s">
        <v>6200</v>
      </c>
      <c r="K65">
        <f>_xlfn.XLOOKUP(Table2[[#This Row],[Product ID]],Table4[Product ID],Table4[Size])</f>
        <v>0.5</v>
      </c>
      <c r="L65" s="5">
        <f>_xlfn.XLOOKUP(Table2[[#This Row],[Product ID]],Table4[Product ID],Table4[Unit Price])</f>
        <v>6.75</v>
      </c>
      <c r="M65" s="7">
        <f>Table2[[#This Row],[Unit Price]]*Table2[[#This Row],[Quantity]]</f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_xlfn.XLOOKUP(Table2[[#This Row],[Customer ID]],Table3[Customer ID],Table3[Customer Name])</f>
        <v>Felecia Dodgson</v>
      </c>
      <c r="G66" s="2" t="str">
        <f>IF(_xlfn.XLOOKUP(TRIM(Table2[[#This Row],[Customer Name]]), Table3[Customer Name], Table3[Email], "")=0, "", _xlfn.XLOOKUP(TRIM(Table2[[#This Row],[Customer Name]]), Table3[Customer Name], Table3[Email], ""))</f>
        <v/>
      </c>
      <c r="H66" s="2" t="str">
        <f>_xlfn.XLOOKUP(Table2[[#This Row],[Customer Name]],Table3[Customer Name],Table3[Country])</f>
        <v>United States</v>
      </c>
      <c r="I66" t="s">
        <v>6196</v>
      </c>
      <c r="J66" t="s">
        <v>6200</v>
      </c>
      <c r="K66">
        <f>_xlfn.XLOOKUP(Table2[[#This Row],[Product ID]],Table4[Product ID],Table4[Size])</f>
        <v>0.5</v>
      </c>
      <c r="L66" s="5">
        <f>_xlfn.XLOOKUP(Table2[[#This Row],[Product ID]],Table4[Product ID],Table4[Unit Price])</f>
        <v>5.97</v>
      </c>
      <c r="M66" s="7">
        <f>Table2[[#This Row],[Unit Price]]*Table2[[#This Row],[Quantity]]</f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_xlfn.XLOOKUP(Table2[[#This Row],[Customer ID]],Table3[Customer ID],Table3[Customer Name])</f>
        <v>Angelia Cockrem</v>
      </c>
      <c r="G67" s="2" t="str">
        <f>IF(_xlfn.XLOOKUP(TRIM(Table2[[#This Row],[Customer Name]]), Table3[Customer Name], Table3[Email], "")=0, "", _xlfn.XLOOKUP(TRIM(Table2[[#This Row],[Customer Name]]), Table3[Customer Name], Table3[Email], ""))</f>
        <v>acockrem1t@engadget.com</v>
      </c>
      <c r="H67" s="2" t="str">
        <f>_xlfn.XLOOKUP(Table2[[#This Row],[Customer Name]],Table3[Customer Name],Table3[Country])</f>
        <v>United States</v>
      </c>
      <c r="I67" t="s">
        <v>6196</v>
      </c>
      <c r="J67" t="s">
        <v>6202</v>
      </c>
      <c r="K67">
        <f>_xlfn.XLOOKUP(Table2[[#This Row],[Product ID]],Table4[Product ID],Table4[Size])</f>
        <v>2.5</v>
      </c>
      <c r="L67" s="5">
        <f>_xlfn.XLOOKUP(Table2[[#This Row],[Product ID]],Table4[Product ID],Table4[Unit Price])</f>
        <v>20.584999999999997</v>
      </c>
      <c r="M67" s="7">
        <f>Table2[[#This Row],[Unit Price]]*Table2[[#This Row],[Quantity]]</f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_xlfn.XLOOKUP(Table2[[#This Row],[Customer ID]],Table3[Customer ID],Table3[Customer Name])</f>
        <v>Belvia Umpleby</v>
      </c>
      <c r="G68" s="2" t="str">
        <f>IF(_xlfn.XLOOKUP(TRIM(Table2[[#This Row],[Customer Name]]), Table3[Customer Name], Table3[Email], "")=0, "", _xlfn.XLOOKUP(TRIM(Table2[[#This Row],[Customer Name]]), Table3[Customer Name], Table3[Email], ""))</f>
        <v>bumpleby1u@soundcloud.com</v>
      </c>
      <c r="H68" s="2" t="str">
        <f>_xlfn.XLOOKUP(Table2[[#This Row],[Customer Name]],Table3[Customer Name],Table3[Country])</f>
        <v>United States</v>
      </c>
      <c r="I68" t="s">
        <v>6196</v>
      </c>
      <c r="J68" t="s">
        <v>6201</v>
      </c>
      <c r="K68">
        <f>_xlfn.XLOOKUP(Table2[[#This Row],[Product ID]],Table4[Product ID],Table4[Size])</f>
        <v>0.5</v>
      </c>
      <c r="L68" s="5">
        <f>_xlfn.XLOOKUP(Table2[[#This Row],[Product ID]],Table4[Product ID],Table4[Unit Price])</f>
        <v>7.169999999999999</v>
      </c>
      <c r="M68" s="7">
        <f>Table2[[#This Row],[Unit Price]]*Table2[[#This Row],[Quantity]]</f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_xlfn.XLOOKUP(Table2[[#This Row],[Customer ID]],Table3[Customer ID],Table3[Customer Name])</f>
        <v>Nat Saleway</v>
      </c>
      <c r="G69" s="2" t="str">
        <f>IF(_xlfn.XLOOKUP(TRIM(Table2[[#This Row],[Customer Name]]), Table3[Customer Name], Table3[Email], "")=0, "", _xlfn.XLOOKUP(TRIM(Table2[[#This Row],[Customer Name]]), Table3[Customer Name], Table3[Email], ""))</f>
        <v>nsaleway1v@dedecms.com</v>
      </c>
      <c r="H69" s="2" t="str">
        <f>_xlfn.XLOOKUP(Table2[[#This Row],[Customer Name]],Table3[Customer Name],Table3[Country])</f>
        <v>United States</v>
      </c>
      <c r="I69" t="s">
        <v>6199</v>
      </c>
      <c r="J69" t="s">
        <v>6201</v>
      </c>
      <c r="K69">
        <f>_xlfn.XLOOKUP(Table2[[#This Row],[Product ID]],Table4[Product ID],Table4[Size])</f>
        <v>0.2</v>
      </c>
      <c r="L69" s="5">
        <f>_xlfn.XLOOKUP(Table2[[#This Row],[Product ID]],Table4[Product ID],Table4[Unit Price])</f>
        <v>4.7549999999999999</v>
      </c>
      <c r="M69" s="7">
        <f>Table2[[#This Row],[Unit Price]]*Table2[[#This Row],[Quantity]]</f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_xlfn.XLOOKUP(Table2[[#This Row],[Customer ID]],Table3[Customer ID],Table3[Customer Name])</f>
        <v>Hayward Goulter</v>
      </c>
      <c r="G70" s="2" t="str">
        <f>IF(_xlfn.XLOOKUP(TRIM(Table2[[#This Row],[Customer Name]]), Table3[Customer Name], Table3[Email], "")=0, "", _xlfn.XLOOKUP(TRIM(Table2[[#This Row],[Customer Name]]), Table3[Customer Name], Table3[Email], ""))</f>
        <v>hgoulter1w@abc.net.au</v>
      </c>
      <c r="H70" s="2" t="str">
        <f>_xlfn.XLOOKUP(Table2[[#This Row],[Customer Name]],Table3[Customer Name],Table3[Country])</f>
        <v>United States</v>
      </c>
      <c r="I70" t="s">
        <v>6196</v>
      </c>
      <c r="J70" t="s">
        <v>6200</v>
      </c>
      <c r="K70">
        <f>_xlfn.XLOOKUP(Table2[[#This Row],[Product ID]],Table4[Product ID],Table4[Size])</f>
        <v>0.2</v>
      </c>
      <c r="L70" s="5">
        <f>_xlfn.XLOOKUP(Table2[[#This Row],[Product ID]],Table4[Product ID],Table4[Unit Price])</f>
        <v>2.9849999999999999</v>
      </c>
      <c r="M70" s="7">
        <f>Table2[[#This Row],[Unit Price]]*Table2[[#This Row],[Quantity]]</f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_xlfn.XLOOKUP(Table2[[#This Row],[Customer ID]],Table3[Customer ID],Table3[Customer Name])</f>
        <v>Gay Rizzello</v>
      </c>
      <c r="G71" s="2" t="str">
        <f>IF(_xlfn.XLOOKUP(TRIM(Table2[[#This Row],[Customer Name]]), Table3[Customer Name], Table3[Email], "")=0, "", _xlfn.XLOOKUP(TRIM(Table2[[#This Row],[Customer Name]]), Table3[Customer Name], Table3[Email], ""))</f>
        <v>grizzello1x@symantec.com</v>
      </c>
      <c r="H71" s="2" t="str">
        <f>_xlfn.XLOOKUP(Table2[[#This Row],[Customer Name]],Table3[Customer Name],Table3[Country])</f>
        <v>United Kingdom</v>
      </c>
      <c r="I71" t="s">
        <v>6196</v>
      </c>
      <c r="J71" t="s">
        <v>6200</v>
      </c>
      <c r="K71">
        <f>_xlfn.XLOOKUP(Table2[[#This Row],[Product ID]],Table4[Product ID],Table4[Size])</f>
        <v>1</v>
      </c>
      <c r="L71" s="5">
        <f>_xlfn.XLOOKUP(Table2[[#This Row],[Product ID]],Table4[Product ID],Table4[Unit Price])</f>
        <v>9.9499999999999993</v>
      </c>
      <c r="M71" s="7">
        <f>Table2[[#This Row],[Unit Price]]*Table2[[#This Row],[Quantity]]</f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_xlfn.XLOOKUP(Table2[[#This Row],[Customer ID]],Table3[Customer ID],Table3[Customer Name])</f>
        <v>Shannon List</v>
      </c>
      <c r="G72" s="2" t="str">
        <f>IF(_xlfn.XLOOKUP(TRIM(Table2[[#This Row],[Customer Name]]), Table3[Customer Name], Table3[Email], "")=0, "", _xlfn.XLOOKUP(TRIM(Table2[[#This Row],[Customer Name]]), Table3[Customer Name], Table3[Email], ""))</f>
        <v>slist1y@mapquest.com</v>
      </c>
      <c r="H72" s="2" t="str">
        <f>_xlfn.XLOOKUP(Table2[[#This Row],[Customer Name]],Table3[Customer Name],Table3[Country])</f>
        <v>United States</v>
      </c>
      <c r="I72" t="s">
        <v>6197</v>
      </c>
      <c r="J72" t="s">
        <v>6201</v>
      </c>
      <c r="K72">
        <f>_xlfn.XLOOKUP(Table2[[#This Row],[Product ID]],Table4[Product ID],Table4[Size])</f>
        <v>2.5</v>
      </c>
      <c r="L72" s="5">
        <f>_xlfn.XLOOKUP(Table2[[#This Row],[Product ID]],Table4[Product ID],Table4[Unit Price])</f>
        <v>34.154999999999994</v>
      </c>
      <c r="M72" s="7">
        <f>Table2[[#This Row],[Unit Price]]*Table2[[#This Row],[Quantity]]</f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_xlfn.XLOOKUP(Table2[[#This Row],[Customer ID]],Table3[Customer ID],Table3[Customer Name])</f>
        <v>Shirlene Edmondson</v>
      </c>
      <c r="G73" s="2" t="str">
        <f>IF(_xlfn.XLOOKUP(TRIM(Table2[[#This Row],[Customer Name]]), Table3[Customer Name], Table3[Email], "")=0, "", _xlfn.XLOOKUP(TRIM(Table2[[#This Row],[Customer Name]]), Table3[Customer Name], Table3[Email], ""))</f>
        <v>sedmondson1z@theguardian.com</v>
      </c>
      <c r="H73" s="2" t="str">
        <f>_xlfn.XLOOKUP(Table2[[#This Row],[Customer Name]],Table3[Customer Name],Table3[Country])</f>
        <v>Ireland</v>
      </c>
      <c r="I73" t="s">
        <v>6199</v>
      </c>
      <c r="J73" t="s">
        <v>6201</v>
      </c>
      <c r="K73">
        <f>_xlfn.XLOOKUP(Table2[[#This Row],[Product ID]],Table4[Product ID],Table4[Size])</f>
        <v>0.2</v>
      </c>
      <c r="L73" s="5">
        <f>_xlfn.XLOOKUP(Table2[[#This Row],[Product ID]],Table4[Product ID],Table4[Unit Price])</f>
        <v>4.7549999999999999</v>
      </c>
      <c r="M73" s="7">
        <f>Table2[[#This Row],[Unit Price]]*Table2[[#This Row],[Quantity]]</f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_xlfn.XLOOKUP(Table2[[#This Row],[Customer ID]],Table3[Customer ID],Table3[Customer Name])</f>
        <v>Aurlie McCarl</v>
      </c>
      <c r="G74" s="2" t="str">
        <f>IF(_xlfn.XLOOKUP(TRIM(Table2[[#This Row],[Customer Name]]), Table3[Customer Name], Table3[Email], "")=0, "", _xlfn.XLOOKUP(TRIM(Table2[[#This Row],[Customer Name]]), Table3[Customer Name], Table3[Email], ""))</f>
        <v/>
      </c>
      <c r="H74" s="2" t="str">
        <f>_xlfn.XLOOKUP(Table2[[#This Row],[Customer Name]],Table3[Customer Name],Table3[Country])</f>
        <v>United States</v>
      </c>
      <c r="I74" t="s">
        <v>6198</v>
      </c>
      <c r="J74" t="s">
        <v>6200</v>
      </c>
      <c r="K74">
        <f>_xlfn.XLOOKUP(Table2[[#This Row],[Product ID]],Table4[Product ID],Table4[Size])</f>
        <v>2.5</v>
      </c>
      <c r="L74" s="5">
        <f>_xlfn.XLOOKUP(Table2[[#This Row],[Product ID]],Table4[Product ID],Table4[Unit Price])</f>
        <v>25.874999999999996</v>
      </c>
      <c r="M74" s="7">
        <f>Table2[[#This Row],[Unit Price]]*Table2[[#This Row],[Quantity]]</f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_xlfn.XLOOKUP(Table2[[#This Row],[Customer ID]],Table3[Customer ID],Table3[Customer Name])</f>
        <v>Alikee Carryer</v>
      </c>
      <c r="G75" s="2" t="str">
        <f>IF(_xlfn.XLOOKUP(TRIM(Table2[[#This Row],[Customer Name]]), Table3[Customer Name], Table3[Email], "")=0, "", _xlfn.XLOOKUP(TRIM(Table2[[#This Row],[Customer Name]]), Table3[Customer Name], Table3[Email], ""))</f>
        <v/>
      </c>
      <c r="H75" s="2" t="str">
        <f>_xlfn.XLOOKUP(Table2[[#This Row],[Customer Name]],Table3[Customer Name],Table3[Country])</f>
        <v>United States</v>
      </c>
      <c r="I75" t="s">
        <v>6199</v>
      </c>
      <c r="J75" t="s">
        <v>6200</v>
      </c>
      <c r="K75">
        <f>_xlfn.XLOOKUP(Table2[[#This Row],[Product ID]],Table4[Product ID],Table4[Size])</f>
        <v>0.2</v>
      </c>
      <c r="L75" s="5">
        <f>_xlfn.XLOOKUP(Table2[[#This Row],[Product ID]],Table4[Product ID],Table4[Unit Price])</f>
        <v>4.3650000000000002</v>
      </c>
      <c r="M75" s="7">
        <f>Table2[[#This Row],[Unit Price]]*Table2[[#This Row],[Quantity]]</f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_xlfn.XLOOKUP(Table2[[#This Row],[Customer ID]],Table3[Customer ID],Table3[Customer Name])</f>
        <v>Jennifer Rangall</v>
      </c>
      <c r="G76" s="2" t="str">
        <f>IF(_xlfn.XLOOKUP(TRIM(Table2[[#This Row],[Customer Name]]), Table3[Customer Name], Table3[Email], "")=0, "", _xlfn.XLOOKUP(TRIM(Table2[[#This Row],[Customer Name]]), Table3[Customer Name], Table3[Email], ""))</f>
        <v>jrangall22@newsvine.com</v>
      </c>
      <c r="H76" s="2" t="str">
        <f>_xlfn.XLOOKUP(Table2[[#This Row],[Customer Name]],Table3[Customer Name],Table3[Country])</f>
        <v>United States</v>
      </c>
      <c r="I76" t="s">
        <v>6197</v>
      </c>
      <c r="J76" t="s">
        <v>6201</v>
      </c>
      <c r="K76">
        <f>_xlfn.XLOOKUP(Table2[[#This Row],[Product ID]],Table4[Product ID],Table4[Size])</f>
        <v>0.5</v>
      </c>
      <c r="L76" s="5">
        <f>_xlfn.XLOOKUP(Table2[[#This Row],[Product ID]],Table4[Product ID],Table4[Unit Price])</f>
        <v>8.91</v>
      </c>
      <c r="M76" s="7">
        <f>Table2[[#This Row],[Unit Price]]*Table2[[#This Row],[Quantity]]</f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_xlfn.XLOOKUP(Table2[[#This Row],[Customer ID]],Table3[Customer ID],Table3[Customer Name])</f>
        <v>Kipper Boorn</v>
      </c>
      <c r="G77" s="2" t="str">
        <f>IF(_xlfn.XLOOKUP(TRIM(Table2[[#This Row],[Customer Name]]), Table3[Customer Name], Table3[Email], "")=0, "", _xlfn.XLOOKUP(TRIM(Table2[[#This Row],[Customer Name]]), Table3[Customer Name], Table3[Email], ""))</f>
        <v>kboorn23@ezinearticles.com</v>
      </c>
      <c r="H77" s="2" t="str">
        <f>_xlfn.XLOOKUP(Table2[[#This Row],[Customer Name]],Table3[Customer Name],Table3[Country])</f>
        <v>Ireland</v>
      </c>
      <c r="I77" t="s">
        <v>6196</v>
      </c>
      <c r="J77" t="s">
        <v>6202</v>
      </c>
      <c r="K77">
        <f>_xlfn.XLOOKUP(Table2[[#This Row],[Product ID]],Table4[Product ID],Table4[Size])</f>
        <v>1</v>
      </c>
      <c r="L77" s="5">
        <f>_xlfn.XLOOKUP(Table2[[#This Row],[Product ID]],Table4[Product ID],Table4[Unit Price])</f>
        <v>8.9499999999999993</v>
      </c>
      <c r="M77" s="7">
        <f>Table2[[#This Row],[Unit Price]]*Table2[[#This Row],[Quantity]]</f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_xlfn.XLOOKUP(Table2[[#This Row],[Customer ID]],Table3[Customer ID],Table3[Customer Name])</f>
        <v>Melania Beadle</v>
      </c>
      <c r="G78" s="2" t="str">
        <f>IF(_xlfn.XLOOKUP(TRIM(Table2[[#This Row],[Customer Name]]), Table3[Customer Name], Table3[Email], "")=0, "", _xlfn.XLOOKUP(TRIM(Table2[[#This Row],[Customer Name]]), Table3[Customer Name], Table3[Email], ""))</f>
        <v/>
      </c>
      <c r="H78" s="2" t="str">
        <f>_xlfn.XLOOKUP(Table2[[#This Row],[Customer Name]],Table3[Customer Name],Table3[Country])</f>
        <v>Ireland</v>
      </c>
      <c r="I78" t="s">
        <v>6196</v>
      </c>
      <c r="J78" t="s">
        <v>6201</v>
      </c>
      <c r="K78">
        <f>_xlfn.XLOOKUP(Table2[[#This Row],[Product ID]],Table4[Product ID],Table4[Size])</f>
        <v>0.2</v>
      </c>
      <c r="L78" s="5">
        <f>_xlfn.XLOOKUP(Table2[[#This Row],[Product ID]],Table4[Product ID],Table4[Unit Price])</f>
        <v>3.5849999999999995</v>
      </c>
      <c r="M78" s="7">
        <f>Table2[[#This Row],[Unit Price]]*Table2[[#This Row],[Quantity]]</f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_xlfn.XLOOKUP(Table2[[#This Row],[Customer ID]],Table3[Customer ID],Table3[Customer Name])</f>
        <v>Colene Elgey</v>
      </c>
      <c r="G79" s="2" t="str">
        <f>IF(_xlfn.XLOOKUP(TRIM(Table2[[#This Row],[Customer Name]]), Table3[Customer Name], Table3[Email], "")=0, "", _xlfn.XLOOKUP(TRIM(Table2[[#This Row],[Customer Name]]), Table3[Customer Name], Table3[Email], ""))</f>
        <v>celgey25@webs.com</v>
      </c>
      <c r="H79" s="2" t="str">
        <f>_xlfn.XLOOKUP(Table2[[#This Row],[Customer Name]],Table3[Customer Name],Table3[Country])</f>
        <v>United States</v>
      </c>
      <c r="I79" t="s">
        <v>6197</v>
      </c>
      <c r="J79" t="s">
        <v>6202</v>
      </c>
      <c r="K79">
        <f>_xlfn.XLOOKUP(Table2[[#This Row],[Product ID]],Table4[Product ID],Table4[Size])</f>
        <v>0.2</v>
      </c>
      <c r="L79" s="5">
        <f>_xlfn.XLOOKUP(Table2[[#This Row],[Product ID]],Table4[Product ID],Table4[Unit Price])</f>
        <v>3.645</v>
      </c>
      <c r="M79" s="7">
        <f>Table2[[#This Row],[Unit Price]]*Table2[[#This Row],[Quantity]]</f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_xlfn.XLOOKUP(Table2[[#This Row],[Customer ID]],Table3[Customer ID],Table3[Customer Name])</f>
        <v>Lothaire Mizzi</v>
      </c>
      <c r="G80" s="2" t="str">
        <f>IF(_xlfn.XLOOKUP(TRIM(Table2[[#This Row],[Customer Name]]), Table3[Customer Name], Table3[Email], "")=0, "", _xlfn.XLOOKUP(TRIM(Table2[[#This Row],[Customer Name]]), Table3[Customer Name], Table3[Email], ""))</f>
        <v>lmizzi26@rakuten.co.jp</v>
      </c>
      <c r="H80" s="2" t="str">
        <f>_xlfn.XLOOKUP(Table2[[#This Row],[Customer Name]],Table3[Customer Name],Table3[Country])</f>
        <v>United States</v>
      </c>
      <c r="I80" t="s">
        <v>6198</v>
      </c>
      <c r="J80" t="s">
        <v>6200</v>
      </c>
      <c r="K80">
        <f>_xlfn.XLOOKUP(Table2[[#This Row],[Product ID]],Table4[Product ID],Table4[Size])</f>
        <v>0.5</v>
      </c>
      <c r="L80" s="5">
        <f>_xlfn.XLOOKUP(Table2[[#This Row],[Product ID]],Table4[Product ID],Table4[Unit Price])</f>
        <v>6.75</v>
      </c>
      <c r="M80" s="7">
        <f>Table2[[#This Row],[Unit Price]]*Table2[[#This Row],[Quantity]]</f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_xlfn.XLOOKUP(Table2[[#This Row],[Customer ID]],Table3[Customer ID],Table3[Customer Name])</f>
        <v>Cletis Giacomazzo</v>
      </c>
      <c r="G81" s="2" t="str">
        <f>IF(_xlfn.XLOOKUP(TRIM(Table2[[#This Row],[Customer Name]]), Table3[Customer Name], Table3[Email], "")=0, "", _xlfn.XLOOKUP(TRIM(Table2[[#This Row],[Customer Name]]), Table3[Customer Name], Table3[Email], ""))</f>
        <v>cgiacomazzo27@jigsy.com</v>
      </c>
      <c r="H81" s="2" t="str">
        <f>_xlfn.XLOOKUP(Table2[[#This Row],[Customer Name]],Table3[Customer Name],Table3[Country])</f>
        <v>United States</v>
      </c>
      <c r="I81" t="s">
        <v>6196</v>
      </c>
      <c r="J81" t="s">
        <v>6201</v>
      </c>
      <c r="K81">
        <f>_xlfn.XLOOKUP(Table2[[#This Row],[Product ID]],Table4[Product ID],Table4[Size])</f>
        <v>1</v>
      </c>
      <c r="L81" s="5">
        <f>_xlfn.XLOOKUP(Table2[[#This Row],[Product ID]],Table4[Product ID],Table4[Unit Price])</f>
        <v>11.95</v>
      </c>
      <c r="M81" s="7">
        <f>Table2[[#This Row],[Unit Price]]*Table2[[#This Row],[Quantity]]</f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_xlfn.XLOOKUP(Table2[[#This Row],[Customer ID]],Table3[Customer ID],Table3[Customer Name])</f>
        <v>Ami Arnow</v>
      </c>
      <c r="G82" s="2" t="str">
        <f>IF(_xlfn.XLOOKUP(TRIM(Table2[[#This Row],[Customer Name]]), Table3[Customer Name], Table3[Email], "")=0, "", _xlfn.XLOOKUP(TRIM(Table2[[#This Row],[Customer Name]]), Table3[Customer Name], Table3[Email], ""))</f>
        <v>aarnow28@arizona.edu</v>
      </c>
      <c r="H82" s="2" t="str">
        <f>_xlfn.XLOOKUP(Table2[[#This Row],[Customer Name]],Table3[Customer Name],Table3[Country])</f>
        <v>United States</v>
      </c>
      <c r="I82" t="s">
        <v>6198</v>
      </c>
      <c r="J82" t="s">
        <v>6201</v>
      </c>
      <c r="K82">
        <f>_xlfn.XLOOKUP(Table2[[#This Row],[Product ID]],Table4[Product ID],Table4[Size])</f>
        <v>0.5</v>
      </c>
      <c r="L82" s="5">
        <f>_xlfn.XLOOKUP(Table2[[#This Row],[Product ID]],Table4[Product ID],Table4[Unit Price])</f>
        <v>7.77</v>
      </c>
      <c r="M82" s="7">
        <f>Table2[[#This Row],[Unit Price]]*Table2[[#This Row],[Quantity]]</f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_xlfn.XLOOKUP(Table2[[#This Row],[Customer ID]],Table3[Customer ID],Table3[Customer Name])</f>
        <v>Sheppard Yann</v>
      </c>
      <c r="G83" s="2" t="str">
        <f>IF(_xlfn.XLOOKUP(TRIM(Table2[[#This Row],[Customer Name]]), Table3[Customer Name], Table3[Email], "")=0, "", _xlfn.XLOOKUP(TRIM(Table2[[#This Row],[Customer Name]]), Table3[Customer Name], Table3[Email], ""))</f>
        <v>syann29@senate.gov</v>
      </c>
      <c r="H83" s="2" t="str">
        <f>_xlfn.XLOOKUP(Table2[[#This Row],[Customer Name]],Table3[Customer Name],Table3[Country])</f>
        <v>United States</v>
      </c>
      <c r="I83" t="s">
        <v>6199</v>
      </c>
      <c r="J83" t="s">
        <v>6201</v>
      </c>
      <c r="K83">
        <f>_xlfn.XLOOKUP(Table2[[#This Row],[Product ID]],Table4[Product ID],Table4[Size])</f>
        <v>2.5</v>
      </c>
      <c r="L83" s="5">
        <f>_xlfn.XLOOKUP(Table2[[#This Row],[Product ID]],Table4[Product ID],Table4[Unit Price])</f>
        <v>36.454999999999998</v>
      </c>
      <c r="M83" s="7">
        <f>Table2[[#This Row],[Unit Price]]*Table2[[#This Row],[Quantity]]</f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_xlfn.XLOOKUP(Table2[[#This Row],[Customer ID]],Table3[Customer ID],Table3[Customer Name])</f>
        <v>Bunny Naulls</v>
      </c>
      <c r="G84" s="2" t="str">
        <f>IF(_xlfn.XLOOKUP(TRIM(Table2[[#This Row],[Customer Name]]), Table3[Customer Name], Table3[Email], "")=0, "", _xlfn.XLOOKUP(TRIM(Table2[[#This Row],[Customer Name]]), Table3[Customer Name], Table3[Email], ""))</f>
        <v>bnaulls2a@tiny.cc</v>
      </c>
      <c r="H84" s="2" t="str">
        <f>_xlfn.XLOOKUP(Table2[[#This Row],[Customer Name]],Table3[Customer Name],Table3[Country])</f>
        <v>Ireland</v>
      </c>
      <c r="I84" t="s">
        <v>6199</v>
      </c>
      <c r="J84" t="s">
        <v>6200</v>
      </c>
      <c r="K84">
        <f>_xlfn.XLOOKUP(Table2[[#This Row],[Product ID]],Table4[Product ID],Table4[Size])</f>
        <v>2.5</v>
      </c>
      <c r="L84" s="5">
        <f>_xlfn.XLOOKUP(Table2[[#This Row],[Product ID]],Table4[Product ID],Table4[Unit Price])</f>
        <v>33.464999999999996</v>
      </c>
      <c r="M84" s="7">
        <f>Table2[[#This Row],[Unit Price]]*Table2[[#This Row],[Quantity]]</f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_xlfn.XLOOKUP(Table2[[#This Row],[Customer ID]],Table3[Customer ID],Table3[Customer Name])</f>
        <v>Hally Lorait</v>
      </c>
      <c r="G85" s="2" t="str">
        <f>IF(_xlfn.XLOOKUP(TRIM(Table2[[#This Row],[Customer Name]]), Table3[Customer Name], Table3[Email], "")=0, "", _xlfn.XLOOKUP(TRIM(Table2[[#This Row],[Customer Name]]), Table3[Customer Name], Table3[Email], ""))</f>
        <v/>
      </c>
      <c r="H85" s="2" t="str">
        <f>_xlfn.XLOOKUP(Table2[[#This Row],[Customer Name]],Table3[Customer Name],Table3[Country])</f>
        <v>United States</v>
      </c>
      <c r="I85" t="s">
        <v>6196</v>
      </c>
      <c r="J85" t="s">
        <v>6202</v>
      </c>
      <c r="K85">
        <f>_xlfn.XLOOKUP(Table2[[#This Row],[Product ID]],Table4[Product ID],Table4[Size])</f>
        <v>2.5</v>
      </c>
      <c r="L85" s="5">
        <f>_xlfn.XLOOKUP(Table2[[#This Row],[Product ID]],Table4[Product ID],Table4[Unit Price])</f>
        <v>20.584999999999997</v>
      </c>
      <c r="M85" s="7">
        <f>Table2[[#This Row],[Unit Price]]*Table2[[#This Row],[Quantity]]</f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_xlfn.XLOOKUP(Table2[[#This Row],[Customer ID]],Table3[Customer ID],Table3[Customer Name])</f>
        <v>Zaccaria Sherewood</v>
      </c>
      <c r="G86" s="2" t="str">
        <f>IF(_xlfn.XLOOKUP(TRIM(Table2[[#This Row],[Customer Name]]), Table3[Customer Name], Table3[Email], "")=0, "", _xlfn.XLOOKUP(TRIM(Table2[[#This Row],[Customer Name]]), Table3[Customer Name], Table3[Email], ""))</f>
        <v>zsherewood2c@apache.org</v>
      </c>
      <c r="H86" s="2" t="str">
        <f>_xlfn.XLOOKUP(Table2[[#This Row],[Customer Name]],Table3[Customer Name],Table3[Country])</f>
        <v>United States</v>
      </c>
      <c r="I86" t="s">
        <v>6199</v>
      </c>
      <c r="J86" t="s">
        <v>6201</v>
      </c>
      <c r="K86">
        <f>_xlfn.XLOOKUP(Table2[[#This Row],[Product ID]],Table4[Product ID],Table4[Size])</f>
        <v>0.5</v>
      </c>
      <c r="L86" s="5">
        <f>_xlfn.XLOOKUP(Table2[[#This Row],[Product ID]],Table4[Product ID],Table4[Unit Price])</f>
        <v>9.51</v>
      </c>
      <c r="M86" s="7">
        <f>Table2[[#This Row],[Unit Price]]*Table2[[#This Row],[Quantity]]</f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_xlfn.XLOOKUP(Table2[[#This Row],[Customer ID]],Table3[Customer ID],Table3[Customer Name])</f>
        <v>Jeffrey Dufaire</v>
      </c>
      <c r="G87" s="2" t="str">
        <f>IF(_xlfn.XLOOKUP(TRIM(Table2[[#This Row],[Customer Name]]), Table3[Customer Name], Table3[Email], "")=0, "", _xlfn.XLOOKUP(TRIM(Table2[[#This Row],[Customer Name]]), Table3[Customer Name], Table3[Email], ""))</f>
        <v>jdufaire2d@fc2.com</v>
      </c>
      <c r="H87" s="2" t="str">
        <f>_xlfn.XLOOKUP(Table2[[#This Row],[Customer Name]],Table3[Customer Name],Table3[Country])</f>
        <v>United States</v>
      </c>
      <c r="I87" t="s">
        <v>6198</v>
      </c>
      <c r="J87" t="s">
        <v>6201</v>
      </c>
      <c r="K87">
        <f>_xlfn.XLOOKUP(Table2[[#This Row],[Product ID]],Table4[Product ID],Table4[Size])</f>
        <v>2.5</v>
      </c>
      <c r="L87" s="5">
        <f>_xlfn.XLOOKUP(Table2[[#This Row],[Product ID]],Table4[Product ID],Table4[Unit Price])</f>
        <v>29.784999999999997</v>
      </c>
      <c r="M87" s="7">
        <f>Table2[[#This Row],[Unit Price]]*Table2[[#This Row],[Quantity]]</f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_xlfn.XLOOKUP(Table2[[#This Row],[Customer ID]],Table3[Customer ID],Table3[Customer Name])</f>
        <v>Jeffrey Dufaire</v>
      </c>
      <c r="G88" s="2" t="str">
        <f>IF(_xlfn.XLOOKUP(TRIM(Table2[[#This Row],[Customer Name]]), Table3[Customer Name], Table3[Email], "")=0, "", _xlfn.XLOOKUP(TRIM(Table2[[#This Row],[Customer Name]]), Table3[Customer Name], Table3[Email], ""))</f>
        <v>jdufaire2d@fc2.com</v>
      </c>
      <c r="H88" s="2" t="str">
        <f>_xlfn.XLOOKUP(Table2[[#This Row],[Customer Name]],Table3[Customer Name],Table3[Country])</f>
        <v>United States</v>
      </c>
      <c r="I88" t="s">
        <v>6198</v>
      </c>
      <c r="J88" t="s">
        <v>6202</v>
      </c>
      <c r="K88">
        <f>_xlfn.XLOOKUP(Table2[[#This Row],[Product ID]],Table4[Product ID],Table4[Size])</f>
        <v>0.2</v>
      </c>
      <c r="L88" s="5">
        <f>_xlfn.XLOOKUP(Table2[[#This Row],[Product ID]],Table4[Product ID],Table4[Unit Price])</f>
        <v>2.9849999999999999</v>
      </c>
      <c r="M88" s="7">
        <f>Table2[[#This Row],[Unit Price]]*Table2[[#This Row],[Quantity]]</f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_xlfn.XLOOKUP(Table2[[#This Row],[Customer ID]],Table3[Customer ID],Table3[Customer Name])</f>
        <v>Beitris Keaveney</v>
      </c>
      <c r="G89" s="2" t="str">
        <f>IF(_xlfn.XLOOKUP(TRIM(Table2[[#This Row],[Customer Name]]), Table3[Customer Name], Table3[Email], "")=0, "", _xlfn.XLOOKUP(TRIM(Table2[[#This Row],[Customer Name]]), Table3[Customer Name], Table3[Email], ""))</f>
        <v>bkeaveney2f@netlog.com</v>
      </c>
      <c r="H89" s="2" t="str">
        <f>_xlfn.XLOOKUP(Table2[[#This Row],[Customer Name]],Table3[Customer Name],Table3[Country])</f>
        <v>United States</v>
      </c>
      <c r="I89" t="s">
        <v>6198</v>
      </c>
      <c r="J89" t="s">
        <v>6200</v>
      </c>
      <c r="K89">
        <f>_xlfn.XLOOKUP(Table2[[#This Row],[Product ID]],Table4[Product ID],Table4[Size])</f>
        <v>1</v>
      </c>
      <c r="L89" s="5">
        <f>_xlfn.XLOOKUP(Table2[[#This Row],[Product ID]],Table4[Product ID],Table4[Unit Price])</f>
        <v>11.25</v>
      </c>
      <c r="M89" s="7">
        <f>Table2[[#This Row],[Unit Price]]*Table2[[#This Row],[Quantity]]</f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_xlfn.XLOOKUP(Table2[[#This Row],[Customer ID]],Table3[Customer ID],Table3[Customer Name])</f>
        <v>Elna Grise</v>
      </c>
      <c r="G90" s="2" t="str">
        <f>IF(_xlfn.XLOOKUP(TRIM(Table2[[#This Row],[Customer Name]]), Table3[Customer Name], Table3[Email], "")=0, "", _xlfn.XLOOKUP(TRIM(Table2[[#This Row],[Customer Name]]), Table3[Customer Name], Table3[Email], ""))</f>
        <v>egrise2g@cargocollective.com</v>
      </c>
      <c r="H90" s="2" t="str">
        <f>_xlfn.XLOOKUP(Table2[[#This Row],[Customer Name]],Table3[Customer Name],Table3[Country])</f>
        <v>United States</v>
      </c>
      <c r="I90" t="s">
        <v>6196</v>
      </c>
      <c r="J90" t="s">
        <v>6201</v>
      </c>
      <c r="K90">
        <f>_xlfn.XLOOKUP(Table2[[#This Row],[Product ID]],Table4[Product ID],Table4[Size])</f>
        <v>1</v>
      </c>
      <c r="L90" s="5">
        <f>_xlfn.XLOOKUP(Table2[[#This Row],[Product ID]],Table4[Product ID],Table4[Unit Price])</f>
        <v>11.95</v>
      </c>
      <c r="M90" s="7">
        <f>Table2[[#This Row],[Unit Price]]*Table2[[#This Row],[Quantity]]</f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_xlfn.XLOOKUP(Table2[[#This Row],[Customer ID]],Table3[Customer ID],Table3[Customer Name])</f>
        <v>Torie Gottelier</v>
      </c>
      <c r="G91" s="2" t="str">
        <f>IF(_xlfn.XLOOKUP(TRIM(Table2[[#This Row],[Customer Name]]), Table3[Customer Name], Table3[Email], "")=0, "", _xlfn.XLOOKUP(TRIM(Table2[[#This Row],[Customer Name]]), Table3[Customer Name], Table3[Email], ""))</f>
        <v>tgottelier2h@vistaprint.com</v>
      </c>
      <c r="H91" s="2" t="str">
        <f>_xlfn.XLOOKUP(Table2[[#This Row],[Customer Name]],Table3[Customer Name],Table3[Country])</f>
        <v>United States</v>
      </c>
      <c r="I91" t="s">
        <v>6198</v>
      </c>
      <c r="J91" t="s">
        <v>6201</v>
      </c>
      <c r="K91">
        <f>_xlfn.XLOOKUP(Table2[[#This Row],[Product ID]],Table4[Product ID],Table4[Size])</f>
        <v>1</v>
      </c>
      <c r="L91" s="5">
        <f>_xlfn.XLOOKUP(Table2[[#This Row],[Product ID]],Table4[Product ID],Table4[Unit Price])</f>
        <v>12.95</v>
      </c>
      <c r="M91" s="7">
        <f>Table2[[#This Row],[Unit Price]]*Table2[[#This Row],[Quantity]]</f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_xlfn.XLOOKUP(Table2[[#This Row],[Customer ID]],Table3[Customer ID],Table3[Customer Name])</f>
        <v>Loydie Langlais</v>
      </c>
      <c r="G92" s="2" t="str">
        <f>IF(_xlfn.XLOOKUP(TRIM(Table2[[#This Row],[Customer Name]]), Table3[Customer Name], Table3[Email], "")=0, "", _xlfn.XLOOKUP(TRIM(Table2[[#This Row],[Customer Name]]), Table3[Customer Name], Table3[Email], ""))</f>
        <v/>
      </c>
      <c r="H92" s="2" t="str">
        <f>_xlfn.XLOOKUP(Table2[[#This Row],[Customer Name]],Table3[Customer Name],Table3[Country])</f>
        <v>Ireland</v>
      </c>
      <c r="I92" t="s">
        <v>6198</v>
      </c>
      <c r="J92" t="s">
        <v>6201</v>
      </c>
      <c r="K92">
        <f>_xlfn.XLOOKUP(Table2[[#This Row],[Product ID]],Table4[Product ID],Table4[Size])</f>
        <v>1</v>
      </c>
      <c r="L92" s="5">
        <f>_xlfn.XLOOKUP(Table2[[#This Row],[Product ID]],Table4[Product ID],Table4[Unit Price])</f>
        <v>12.95</v>
      </c>
      <c r="M92" s="7">
        <f>Table2[[#This Row],[Unit Price]]*Table2[[#This Row],[Quantity]]</f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_xlfn.XLOOKUP(Table2[[#This Row],[Customer ID]],Table3[Customer ID],Table3[Customer Name])</f>
        <v>Adham Greenhead</v>
      </c>
      <c r="G93" s="2" t="str">
        <f>IF(_xlfn.XLOOKUP(TRIM(Table2[[#This Row],[Customer Name]]), Table3[Customer Name], Table3[Email], "")=0, "", _xlfn.XLOOKUP(TRIM(Table2[[#This Row],[Customer Name]]), Table3[Customer Name], Table3[Email], ""))</f>
        <v>agreenhead2j@dailymail.co.uk</v>
      </c>
      <c r="H93" s="2" t="str">
        <f>_xlfn.XLOOKUP(Table2[[#This Row],[Customer Name]],Table3[Customer Name],Table3[Country])</f>
        <v>United States</v>
      </c>
      <c r="I93" t="s">
        <v>6198</v>
      </c>
      <c r="J93" t="s">
        <v>6200</v>
      </c>
      <c r="K93">
        <f>_xlfn.XLOOKUP(Table2[[#This Row],[Product ID]],Table4[Product ID],Table4[Size])</f>
        <v>2.5</v>
      </c>
      <c r="L93" s="5">
        <f>_xlfn.XLOOKUP(Table2[[#This Row],[Product ID]],Table4[Product ID],Table4[Unit Price])</f>
        <v>25.874999999999996</v>
      </c>
      <c r="M93" s="7">
        <f>Table2[[#This Row],[Unit Price]]*Table2[[#This Row],[Quantity]]</f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_xlfn.XLOOKUP(Table2[[#This Row],[Customer ID]],Table3[Customer ID],Table3[Customer Name])</f>
        <v>Hamish MacSherry</v>
      </c>
      <c r="G94" s="2" t="str">
        <f>IF(_xlfn.XLOOKUP(TRIM(Table2[[#This Row],[Customer Name]]), Table3[Customer Name], Table3[Email], "")=0, "", _xlfn.XLOOKUP(TRIM(Table2[[#This Row],[Customer Name]]), Table3[Customer Name], Table3[Email], ""))</f>
        <v/>
      </c>
      <c r="H94" s="2" t="str">
        <f>_xlfn.XLOOKUP(Table2[[#This Row],[Customer Name]],Table3[Customer Name],Table3[Country])</f>
        <v>United States</v>
      </c>
      <c r="I94" t="s">
        <v>6197</v>
      </c>
      <c r="J94" t="s">
        <v>6201</v>
      </c>
      <c r="K94">
        <f>_xlfn.XLOOKUP(Table2[[#This Row],[Product ID]],Table4[Product ID],Table4[Size])</f>
        <v>1</v>
      </c>
      <c r="L94" s="5">
        <f>_xlfn.XLOOKUP(Table2[[#This Row],[Product ID]],Table4[Product ID],Table4[Unit Price])</f>
        <v>14.85</v>
      </c>
      <c r="M94" s="7">
        <f>Table2[[#This Row],[Unit Price]]*Table2[[#This Row],[Quantity]]</f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_xlfn.XLOOKUP(Table2[[#This Row],[Customer ID]],Table3[Customer ID],Table3[Customer Name])</f>
        <v>Else Langcaster</v>
      </c>
      <c r="G95" s="2" t="str">
        <f>IF(_xlfn.XLOOKUP(TRIM(Table2[[#This Row],[Customer Name]]), Table3[Customer Name], Table3[Email], "")=0, "", _xlfn.XLOOKUP(TRIM(Table2[[#This Row],[Customer Name]]), Table3[Customer Name], Table3[Email], ""))</f>
        <v>elangcaster2l@spotify.com</v>
      </c>
      <c r="H95" s="2" t="str">
        <f>_xlfn.XLOOKUP(Table2[[#This Row],[Customer Name]],Table3[Customer Name],Table3[Country])</f>
        <v>United Kingdom</v>
      </c>
      <c r="I95" t="s">
        <v>6197</v>
      </c>
      <c r="J95" t="s">
        <v>6201</v>
      </c>
      <c r="K95">
        <f>_xlfn.XLOOKUP(Table2[[#This Row],[Product ID]],Table4[Product ID],Table4[Size])</f>
        <v>0.5</v>
      </c>
      <c r="L95" s="5">
        <f>_xlfn.XLOOKUP(Table2[[#This Row],[Product ID]],Table4[Product ID],Table4[Unit Price])</f>
        <v>8.91</v>
      </c>
      <c r="M95" s="7">
        <f>Table2[[#This Row],[Unit Price]]*Table2[[#This Row],[Quantity]]</f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_xlfn.XLOOKUP(Table2[[#This Row],[Customer ID]],Table3[Customer ID],Table3[Customer Name])</f>
        <v>Rudy Farquharson</v>
      </c>
      <c r="G96" s="2" t="str">
        <f>IF(_xlfn.XLOOKUP(TRIM(Table2[[#This Row],[Customer Name]]), Table3[Customer Name], Table3[Email], "")=0, "", _xlfn.XLOOKUP(TRIM(Table2[[#This Row],[Customer Name]]), Table3[Customer Name], Table3[Email], ""))</f>
        <v/>
      </c>
      <c r="H96" s="2" t="str">
        <f>_xlfn.XLOOKUP(Table2[[#This Row],[Customer Name]],Table3[Customer Name],Table3[Country])</f>
        <v>Ireland</v>
      </c>
      <c r="I96" t="s">
        <v>6198</v>
      </c>
      <c r="J96" t="s">
        <v>6202</v>
      </c>
      <c r="K96">
        <f>_xlfn.XLOOKUP(Table2[[#This Row],[Product ID]],Table4[Product ID],Table4[Size])</f>
        <v>0.2</v>
      </c>
      <c r="L96" s="5">
        <f>_xlfn.XLOOKUP(Table2[[#This Row],[Product ID]],Table4[Product ID],Table4[Unit Price])</f>
        <v>2.9849999999999999</v>
      </c>
      <c r="M96" s="7">
        <f>Table2[[#This Row],[Unit Price]]*Table2[[#This Row],[Quantity]]</f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_xlfn.XLOOKUP(Table2[[#This Row],[Customer ID]],Table3[Customer ID],Table3[Customer Name])</f>
        <v>Norene Magauran</v>
      </c>
      <c r="G97" s="2" t="str">
        <f>IF(_xlfn.XLOOKUP(TRIM(Table2[[#This Row],[Customer Name]]), Table3[Customer Name], Table3[Email], "")=0, "", _xlfn.XLOOKUP(TRIM(Table2[[#This Row],[Customer Name]]), Table3[Customer Name], Table3[Email], ""))</f>
        <v>nmagauran2n@51.la</v>
      </c>
      <c r="H97" s="2" t="str">
        <f>_xlfn.XLOOKUP(Table2[[#This Row],[Customer Name]],Table3[Customer Name],Table3[Country])</f>
        <v>United States</v>
      </c>
      <c r="I97" t="s">
        <v>6198</v>
      </c>
      <c r="J97" t="s">
        <v>6200</v>
      </c>
      <c r="K97">
        <f>_xlfn.XLOOKUP(Table2[[#This Row],[Product ID]],Table4[Product ID],Table4[Size])</f>
        <v>2.5</v>
      </c>
      <c r="L97" s="5">
        <f>_xlfn.XLOOKUP(Table2[[#This Row],[Product ID]],Table4[Product ID],Table4[Unit Price])</f>
        <v>25.874999999999996</v>
      </c>
      <c r="M97" s="7">
        <f>Table2[[#This Row],[Unit Price]]*Table2[[#This Row],[Quantity]]</f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_xlfn.XLOOKUP(Table2[[#This Row],[Customer ID]],Table3[Customer ID],Table3[Customer Name])</f>
        <v>Vicki Kirdsch</v>
      </c>
      <c r="G98" s="2" t="str">
        <f>IF(_xlfn.XLOOKUP(TRIM(Table2[[#This Row],[Customer Name]]), Table3[Customer Name], Table3[Email], "")=0, "", _xlfn.XLOOKUP(TRIM(Table2[[#This Row],[Customer Name]]), Table3[Customer Name], Table3[Email], ""))</f>
        <v>vkirdsch2o@google.fr</v>
      </c>
      <c r="H98" s="2" t="str">
        <f>_xlfn.XLOOKUP(Table2[[#This Row],[Customer Name]],Table3[Customer Name],Table3[Country])</f>
        <v>United States</v>
      </c>
      <c r="I98" t="s">
        <v>6198</v>
      </c>
      <c r="J98" t="s">
        <v>6202</v>
      </c>
      <c r="K98">
        <f>_xlfn.XLOOKUP(Table2[[#This Row],[Product ID]],Table4[Product ID],Table4[Size])</f>
        <v>0.2</v>
      </c>
      <c r="L98" s="5">
        <f>_xlfn.XLOOKUP(Table2[[#This Row],[Product ID]],Table4[Product ID],Table4[Unit Price])</f>
        <v>2.9849999999999999</v>
      </c>
      <c r="M98" s="7">
        <f>Table2[[#This Row],[Unit Price]]*Table2[[#This Row],[Quantity]]</f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_xlfn.XLOOKUP(Table2[[#This Row],[Customer ID]],Table3[Customer ID],Table3[Customer Name])</f>
        <v>Ilysa Whapple</v>
      </c>
      <c r="G99" s="2" t="str">
        <f>IF(_xlfn.XLOOKUP(TRIM(Table2[[#This Row],[Customer Name]]), Table3[Customer Name], Table3[Email], "")=0, "", _xlfn.XLOOKUP(TRIM(Table2[[#This Row],[Customer Name]]), Table3[Customer Name], Table3[Email], ""))</f>
        <v>iwhapple2p@com.com</v>
      </c>
      <c r="H99" s="2" t="str">
        <f>_xlfn.XLOOKUP(Table2[[#This Row],[Customer Name]],Table3[Customer Name],Table3[Country])</f>
        <v>United States</v>
      </c>
      <c r="I99" t="s">
        <v>6198</v>
      </c>
      <c r="J99" t="s">
        <v>6200</v>
      </c>
      <c r="K99">
        <f>_xlfn.XLOOKUP(Table2[[#This Row],[Product ID]],Table4[Product ID],Table4[Size])</f>
        <v>0.5</v>
      </c>
      <c r="L99" s="5">
        <f>_xlfn.XLOOKUP(Table2[[#This Row],[Product ID]],Table4[Product ID],Table4[Unit Price])</f>
        <v>6.75</v>
      </c>
      <c r="M99" s="7">
        <f>Table2[[#This Row],[Unit Price]]*Table2[[#This Row],[Quantity]]</f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_xlfn.XLOOKUP(Table2[[#This Row],[Customer ID]],Table3[Customer ID],Table3[Customer Name])</f>
        <v>Ruy Cancellieri</v>
      </c>
      <c r="G100" s="2" t="str">
        <f>IF(_xlfn.XLOOKUP(TRIM(Table2[[#This Row],[Customer Name]]), Table3[Customer Name], Table3[Email], "")=0, "", _xlfn.XLOOKUP(TRIM(Table2[[#This Row],[Customer Name]]), Table3[Customer Name], Table3[Email], ""))</f>
        <v/>
      </c>
      <c r="H100" s="2" t="str">
        <f>_xlfn.XLOOKUP(Table2[[#This Row],[Customer Name]],Table3[Customer Name],Table3[Country])</f>
        <v>Ireland</v>
      </c>
      <c r="I100" t="s">
        <v>6198</v>
      </c>
      <c r="J100" t="s">
        <v>6202</v>
      </c>
      <c r="K100">
        <f>_xlfn.XLOOKUP(Table2[[#This Row],[Product ID]],Table4[Product ID],Table4[Size])</f>
        <v>0.2</v>
      </c>
      <c r="L100" s="5">
        <f>_xlfn.XLOOKUP(Table2[[#This Row],[Product ID]],Table4[Product ID],Table4[Unit Price])</f>
        <v>2.9849999999999999</v>
      </c>
      <c r="M100" s="7">
        <f>Table2[[#This Row],[Unit Price]]*Table2[[#This Row],[Quantity]]</f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_xlfn.XLOOKUP(Table2[[#This Row],[Customer ID]],Table3[Customer ID],Table3[Customer Name])</f>
        <v>Aube Follett</v>
      </c>
      <c r="G101" s="2" t="str">
        <f>IF(_xlfn.XLOOKUP(TRIM(Table2[[#This Row],[Customer Name]]), Table3[Customer Name], Table3[Email], "")=0, "", _xlfn.XLOOKUP(TRIM(Table2[[#This Row],[Customer Name]]), Table3[Customer Name], Table3[Email], ""))</f>
        <v/>
      </c>
      <c r="H101" s="2" t="str">
        <f>_xlfn.XLOOKUP(Table2[[#This Row],[Customer Name]],Table3[Customer Name],Table3[Country])</f>
        <v>United States</v>
      </c>
      <c r="I101" t="s">
        <v>6199</v>
      </c>
      <c r="J101" t="s">
        <v>6200</v>
      </c>
      <c r="K101">
        <f>_xlfn.XLOOKUP(Table2[[#This Row],[Product ID]],Table4[Product ID],Table4[Size])</f>
        <v>0.2</v>
      </c>
      <c r="L101" s="5">
        <f>_xlfn.XLOOKUP(Table2[[#This Row],[Product ID]],Table4[Product ID],Table4[Unit Price])</f>
        <v>4.3650000000000002</v>
      </c>
      <c r="M101" s="7">
        <f>Table2[[#This Row],[Unit Price]]*Table2[[#This Row],[Quantity]]</f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_xlfn.XLOOKUP(Table2[[#This Row],[Customer ID]],Table3[Customer ID],Table3[Customer Name])</f>
        <v>Rudiger Di Bartolomeo</v>
      </c>
      <c r="G102" s="2" t="str">
        <f>IF(_xlfn.XLOOKUP(TRIM(Table2[[#This Row],[Customer Name]]), Table3[Customer Name], Table3[Email], "")=0, "", _xlfn.XLOOKUP(TRIM(Table2[[#This Row],[Customer Name]]), Table3[Customer Name], Table3[Email], ""))</f>
        <v/>
      </c>
      <c r="H102" s="2" t="str">
        <f>_xlfn.XLOOKUP(Table2[[#This Row],[Customer Name]],Table3[Customer Name],Table3[Country])</f>
        <v>United States</v>
      </c>
      <c r="I102" t="s">
        <v>6198</v>
      </c>
      <c r="J102" t="s">
        <v>6201</v>
      </c>
      <c r="K102">
        <f>_xlfn.XLOOKUP(Table2[[#This Row],[Product ID]],Table4[Product ID],Table4[Size])</f>
        <v>0.2</v>
      </c>
      <c r="L102" s="5">
        <f>_xlfn.XLOOKUP(Table2[[#This Row],[Product ID]],Table4[Product ID],Table4[Unit Price])</f>
        <v>3.8849999999999998</v>
      </c>
      <c r="M102" s="7">
        <f>Table2[[#This Row],[Unit Price]]*Table2[[#This Row],[Quantity]]</f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_xlfn.XLOOKUP(Table2[[#This Row],[Customer ID]],Table3[Customer ID],Table3[Customer Name])</f>
        <v>Nickey Youles</v>
      </c>
      <c r="G103" s="2" t="str">
        <f>IF(_xlfn.XLOOKUP(TRIM(Table2[[#This Row],[Customer Name]]), Table3[Customer Name], Table3[Email], "")=0, "", _xlfn.XLOOKUP(TRIM(Table2[[#This Row],[Customer Name]]), Table3[Customer Name], Table3[Email], ""))</f>
        <v>nyoules2t@reference.com</v>
      </c>
      <c r="H103" s="2" t="str">
        <f>_xlfn.XLOOKUP(Table2[[#This Row],[Customer Name]],Table3[Customer Name],Table3[Country])</f>
        <v>Ireland</v>
      </c>
      <c r="I103" t="s">
        <v>6199</v>
      </c>
      <c r="J103" t="s">
        <v>6202</v>
      </c>
      <c r="K103">
        <f>_xlfn.XLOOKUP(Table2[[#This Row],[Product ID]],Table4[Product ID],Table4[Size])</f>
        <v>2.5</v>
      </c>
      <c r="L103" s="5">
        <f>_xlfn.XLOOKUP(Table2[[#This Row],[Product ID]],Table4[Product ID],Table4[Unit Price])</f>
        <v>29.784999999999997</v>
      </c>
      <c r="M103" s="7">
        <f>Table2[[#This Row],[Unit Price]]*Table2[[#This Row],[Quantity]]</f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_xlfn.XLOOKUP(Table2[[#This Row],[Customer ID]],Table3[Customer ID],Table3[Customer Name])</f>
        <v>Dyanna Aizikovitz</v>
      </c>
      <c r="G104" s="2" t="str">
        <f>IF(_xlfn.XLOOKUP(TRIM(Table2[[#This Row],[Customer Name]]), Table3[Customer Name], Table3[Email], "")=0, "", _xlfn.XLOOKUP(TRIM(Table2[[#This Row],[Customer Name]]), Table3[Customer Name], Table3[Email], ""))</f>
        <v>daizikovitz2u@answers.com</v>
      </c>
      <c r="H104" s="2" t="str">
        <f>_xlfn.XLOOKUP(Table2[[#This Row],[Customer Name]],Table3[Customer Name],Table3[Country])</f>
        <v>Ireland</v>
      </c>
      <c r="I104" t="s">
        <v>6199</v>
      </c>
      <c r="J104" t="s">
        <v>6202</v>
      </c>
      <c r="K104">
        <f>_xlfn.XLOOKUP(Table2[[#This Row],[Product ID]],Table4[Product ID],Table4[Size])</f>
        <v>1</v>
      </c>
      <c r="L104" s="5">
        <f>_xlfn.XLOOKUP(Table2[[#This Row],[Product ID]],Table4[Product ID],Table4[Unit Price])</f>
        <v>12.95</v>
      </c>
      <c r="M104" s="7">
        <f>Table2[[#This Row],[Unit Price]]*Table2[[#This Row],[Quantity]]</f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_xlfn.XLOOKUP(Table2[[#This Row],[Customer ID]],Table3[Customer ID],Table3[Customer Name])</f>
        <v>Bram Revel</v>
      </c>
      <c r="G105" s="2" t="str">
        <f>IF(_xlfn.XLOOKUP(TRIM(Table2[[#This Row],[Customer Name]]), Table3[Customer Name], Table3[Email], "")=0, "", _xlfn.XLOOKUP(TRIM(Table2[[#This Row],[Customer Name]]), Table3[Customer Name], Table3[Email], ""))</f>
        <v>brevel2v@fastcompany.com</v>
      </c>
      <c r="H105" s="2" t="str">
        <f>_xlfn.XLOOKUP(Table2[[#This Row],[Customer Name]],Table3[Customer Name],Table3[Country])</f>
        <v>United States</v>
      </c>
      <c r="I105" t="s">
        <v>6196</v>
      </c>
      <c r="J105" t="s">
        <v>6200</v>
      </c>
      <c r="K105">
        <f>_xlfn.XLOOKUP(Table2[[#This Row],[Product ID]],Table4[Product ID],Table4[Size])</f>
        <v>0.2</v>
      </c>
      <c r="L105" s="5">
        <f>_xlfn.XLOOKUP(Table2[[#This Row],[Product ID]],Table4[Product ID],Table4[Unit Price])</f>
        <v>2.9849999999999999</v>
      </c>
      <c r="M105" s="7">
        <f>Table2[[#This Row],[Unit Price]]*Table2[[#This Row],[Quantity]]</f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_xlfn.XLOOKUP(Table2[[#This Row],[Customer ID]],Table3[Customer ID],Table3[Customer Name])</f>
        <v>Emiline Priddis</v>
      </c>
      <c r="G106" s="2" t="str">
        <f>IF(_xlfn.XLOOKUP(TRIM(Table2[[#This Row],[Customer Name]]), Table3[Customer Name], Table3[Email], "")=0, "", _xlfn.XLOOKUP(TRIM(Table2[[#This Row],[Customer Name]]), Table3[Customer Name], Table3[Email], ""))</f>
        <v>epriddis2w@nationalgeographic.com</v>
      </c>
      <c r="H106" s="2" t="str">
        <f>_xlfn.XLOOKUP(Table2[[#This Row],[Customer Name]],Table3[Customer Name],Table3[Country])</f>
        <v>United States</v>
      </c>
      <c r="I106" t="s">
        <v>6199</v>
      </c>
      <c r="J106" t="s">
        <v>6200</v>
      </c>
      <c r="K106">
        <f>_xlfn.XLOOKUP(Table2[[#This Row],[Product ID]],Table4[Product ID],Table4[Size])</f>
        <v>1</v>
      </c>
      <c r="L106" s="5">
        <f>_xlfn.XLOOKUP(Table2[[#This Row],[Product ID]],Table4[Product ID],Table4[Unit Price])</f>
        <v>14.55</v>
      </c>
      <c r="M106" s="7">
        <f>Table2[[#This Row],[Unit Price]]*Table2[[#This Row],[Quantity]]</f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_xlfn.XLOOKUP(Table2[[#This Row],[Customer ID]],Table3[Customer ID],Table3[Customer Name])</f>
        <v>Queenie Veel</v>
      </c>
      <c r="G107" s="2" t="str">
        <f>IF(_xlfn.XLOOKUP(TRIM(Table2[[#This Row],[Customer Name]]), Table3[Customer Name], Table3[Email], "")=0, "", _xlfn.XLOOKUP(TRIM(Table2[[#This Row],[Customer Name]]), Table3[Customer Name], Table3[Email], ""))</f>
        <v>qveel2x@jugem.jp</v>
      </c>
      <c r="H107" s="2" t="str">
        <f>_xlfn.XLOOKUP(Table2[[#This Row],[Customer Name]],Table3[Customer Name],Table3[Country])</f>
        <v>United States</v>
      </c>
      <c r="I107" t="s">
        <v>6198</v>
      </c>
      <c r="J107" t="s">
        <v>6200</v>
      </c>
      <c r="K107">
        <f>_xlfn.XLOOKUP(Table2[[#This Row],[Product ID]],Table4[Product ID],Table4[Size])</f>
        <v>0.5</v>
      </c>
      <c r="L107" s="5">
        <f>_xlfn.XLOOKUP(Table2[[#This Row],[Product ID]],Table4[Product ID],Table4[Unit Price])</f>
        <v>6.75</v>
      </c>
      <c r="M107" s="7">
        <f>Table2[[#This Row],[Unit Price]]*Table2[[#This Row],[Quantity]]</f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_xlfn.XLOOKUP(Table2[[#This Row],[Customer ID]],Table3[Customer ID],Table3[Customer Name])</f>
        <v>Lind Conyers</v>
      </c>
      <c r="G108" s="2" t="str">
        <f>IF(_xlfn.XLOOKUP(TRIM(Table2[[#This Row],[Customer Name]]), Table3[Customer Name], Table3[Email], "")=0, "", _xlfn.XLOOKUP(TRIM(Table2[[#This Row],[Customer Name]]), Table3[Customer Name], Table3[Email], ""))</f>
        <v>lconyers2y@twitter.com</v>
      </c>
      <c r="H108" s="2" t="str">
        <f>_xlfn.XLOOKUP(Table2[[#This Row],[Customer Name]],Table3[Customer Name],Table3[Country])</f>
        <v>United States</v>
      </c>
      <c r="I108" t="s">
        <v>6197</v>
      </c>
      <c r="J108" t="s">
        <v>6202</v>
      </c>
      <c r="K108">
        <f>_xlfn.XLOOKUP(Table2[[#This Row],[Product ID]],Table4[Product ID],Table4[Size])</f>
        <v>1</v>
      </c>
      <c r="L108" s="5">
        <f>_xlfn.XLOOKUP(Table2[[#This Row],[Product ID]],Table4[Product ID],Table4[Unit Price])</f>
        <v>12.15</v>
      </c>
      <c r="M108" s="7">
        <f>Table2[[#This Row],[Unit Price]]*Table2[[#This Row],[Quantity]]</f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_xlfn.XLOOKUP(Table2[[#This Row],[Customer ID]],Table3[Customer ID],Table3[Customer Name])</f>
        <v>Pen Wye</v>
      </c>
      <c r="G109" s="2" t="str">
        <f>IF(_xlfn.XLOOKUP(TRIM(Table2[[#This Row],[Customer Name]]), Table3[Customer Name], Table3[Email], "")=0, "", _xlfn.XLOOKUP(TRIM(Table2[[#This Row],[Customer Name]]), Table3[Customer Name], Table3[Email], ""))</f>
        <v>pwye2z@dagondesign.com</v>
      </c>
      <c r="H109" s="2" t="str">
        <f>_xlfn.XLOOKUP(Table2[[#This Row],[Customer Name]],Table3[Customer Name],Table3[Country])</f>
        <v>United States</v>
      </c>
      <c r="I109" t="s">
        <v>6196</v>
      </c>
      <c r="J109" t="s">
        <v>6200</v>
      </c>
      <c r="K109">
        <f>_xlfn.XLOOKUP(Table2[[#This Row],[Product ID]],Table4[Product ID],Table4[Size])</f>
        <v>0.5</v>
      </c>
      <c r="L109" s="5">
        <f>_xlfn.XLOOKUP(Table2[[#This Row],[Product ID]],Table4[Product ID],Table4[Unit Price])</f>
        <v>5.97</v>
      </c>
      <c r="M109" s="7">
        <f>Table2[[#This Row],[Unit Price]]*Table2[[#This Row],[Quantity]]</f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_xlfn.XLOOKUP(Table2[[#This Row],[Customer ID]],Table3[Customer ID],Table3[Customer Name])</f>
        <v>Isahella Hagland</v>
      </c>
      <c r="G110" s="2" t="str">
        <f>IF(_xlfn.XLOOKUP(TRIM(Table2[[#This Row],[Customer Name]]), Table3[Customer Name], Table3[Email], "")=0, "", _xlfn.XLOOKUP(TRIM(Table2[[#This Row],[Customer Name]]), Table3[Customer Name], Table3[Email], ""))</f>
        <v/>
      </c>
      <c r="H110" s="2" t="str">
        <f>_xlfn.XLOOKUP(Table2[[#This Row],[Customer Name]],Table3[Customer Name],Table3[Country])</f>
        <v>United States</v>
      </c>
      <c r="I110" t="s">
        <v>6198</v>
      </c>
      <c r="J110" t="s">
        <v>6200</v>
      </c>
      <c r="K110">
        <f>_xlfn.XLOOKUP(Table2[[#This Row],[Product ID]],Table4[Product ID],Table4[Size])</f>
        <v>0.5</v>
      </c>
      <c r="L110" s="5">
        <f>_xlfn.XLOOKUP(Table2[[#This Row],[Product ID]],Table4[Product ID],Table4[Unit Price])</f>
        <v>6.75</v>
      </c>
      <c r="M110" s="7">
        <f>Table2[[#This Row],[Unit Price]]*Table2[[#This Row],[Quantity]]</f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_xlfn.XLOOKUP(Table2[[#This Row],[Customer ID]],Table3[Customer ID],Table3[Customer Name])</f>
        <v>Terry Sheryn</v>
      </c>
      <c r="G111" s="2" t="str">
        <f>IF(_xlfn.XLOOKUP(TRIM(Table2[[#This Row],[Customer Name]]), Table3[Customer Name], Table3[Email], "")=0, "", _xlfn.XLOOKUP(TRIM(Table2[[#This Row],[Customer Name]]), Table3[Customer Name], Table3[Email], ""))</f>
        <v>tsheryn31@mtv.com</v>
      </c>
      <c r="H111" s="2" t="str">
        <f>_xlfn.XLOOKUP(Table2[[#This Row],[Customer Name]],Table3[Customer Name],Table3[Country])</f>
        <v>United States</v>
      </c>
      <c r="I111" t="s">
        <v>6199</v>
      </c>
      <c r="J111" t="s">
        <v>6202</v>
      </c>
      <c r="K111">
        <f>_xlfn.XLOOKUP(Table2[[#This Row],[Product ID]],Table4[Product ID],Table4[Size])</f>
        <v>0.5</v>
      </c>
      <c r="L111" s="5">
        <f>_xlfn.XLOOKUP(Table2[[#This Row],[Product ID]],Table4[Product ID],Table4[Unit Price])</f>
        <v>7.77</v>
      </c>
      <c r="M111" s="7">
        <f>Table2[[#This Row],[Unit Price]]*Table2[[#This Row],[Quantity]]</f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_xlfn.XLOOKUP(Table2[[#This Row],[Customer ID]],Table3[Customer ID],Table3[Customer Name])</f>
        <v>Marie-jeanne Redgrave</v>
      </c>
      <c r="G112" s="2" t="str">
        <f>IF(_xlfn.XLOOKUP(TRIM(Table2[[#This Row],[Customer Name]]), Table3[Customer Name], Table3[Email], "")=0, "", _xlfn.XLOOKUP(TRIM(Table2[[#This Row],[Customer Name]]), Table3[Customer Name], Table3[Email], ""))</f>
        <v>mredgrave32@cargocollective.com</v>
      </c>
      <c r="H112" s="2" t="str">
        <f>_xlfn.XLOOKUP(Table2[[#This Row],[Customer Name]],Table3[Customer Name],Table3[Country])</f>
        <v>United States</v>
      </c>
      <c r="I112" t="s">
        <v>6197</v>
      </c>
      <c r="J112" t="s">
        <v>6201</v>
      </c>
      <c r="K112">
        <f>_xlfn.XLOOKUP(Table2[[#This Row],[Product ID]],Table4[Product ID],Table4[Size])</f>
        <v>0.2</v>
      </c>
      <c r="L112" s="5">
        <f>_xlfn.XLOOKUP(Table2[[#This Row],[Product ID]],Table4[Product ID],Table4[Unit Price])</f>
        <v>4.4550000000000001</v>
      </c>
      <c r="M112" s="7">
        <f>Table2[[#This Row],[Unit Price]]*Table2[[#This Row],[Quantity]]</f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_xlfn.XLOOKUP(Table2[[#This Row],[Customer ID]],Table3[Customer ID],Table3[Customer Name])</f>
        <v>Betty Fominov</v>
      </c>
      <c r="G113" s="2" t="str">
        <f>IF(_xlfn.XLOOKUP(TRIM(Table2[[#This Row],[Customer Name]]), Table3[Customer Name], Table3[Email], "")=0, "", _xlfn.XLOOKUP(TRIM(Table2[[#This Row],[Customer Name]]), Table3[Customer Name], Table3[Email], ""))</f>
        <v>bfominov33@yale.edu</v>
      </c>
      <c r="H113" s="2" t="str">
        <f>_xlfn.XLOOKUP(Table2[[#This Row],[Customer Name]],Table3[Customer Name],Table3[Country])</f>
        <v>United States</v>
      </c>
      <c r="I113" t="s">
        <v>6196</v>
      </c>
      <c r="J113" t="s">
        <v>6202</v>
      </c>
      <c r="K113">
        <f>_xlfn.XLOOKUP(Table2[[#This Row],[Product ID]],Table4[Product ID],Table4[Size])</f>
        <v>0.5</v>
      </c>
      <c r="L113" s="5">
        <f>_xlfn.XLOOKUP(Table2[[#This Row],[Product ID]],Table4[Product ID],Table4[Unit Price])</f>
        <v>5.3699999999999992</v>
      </c>
      <c r="M113" s="7">
        <f>Table2[[#This Row],[Unit Price]]*Table2[[#This Row],[Quantity]]</f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_xlfn.XLOOKUP(Table2[[#This Row],[Customer ID]],Table3[Customer ID],Table3[Customer Name])</f>
        <v>Shawnee Critchlow</v>
      </c>
      <c r="G114" s="2" t="str">
        <f>IF(_xlfn.XLOOKUP(TRIM(Table2[[#This Row],[Customer Name]]), Table3[Customer Name], Table3[Email], "")=0, "", _xlfn.XLOOKUP(TRIM(Table2[[#This Row],[Customer Name]]), Table3[Customer Name], Table3[Email], ""))</f>
        <v>scritchlow34@un.org</v>
      </c>
      <c r="H114" s="2" t="str">
        <f>_xlfn.XLOOKUP(Table2[[#This Row],[Customer Name]],Table3[Customer Name],Table3[Country])</f>
        <v>United States</v>
      </c>
      <c r="I114" t="s">
        <v>6198</v>
      </c>
      <c r="J114" t="s">
        <v>6200</v>
      </c>
      <c r="K114">
        <f>_xlfn.XLOOKUP(Table2[[#This Row],[Product ID]],Table4[Product ID],Table4[Size])</f>
        <v>1</v>
      </c>
      <c r="L114" s="5">
        <f>_xlfn.XLOOKUP(Table2[[#This Row],[Product ID]],Table4[Product ID],Table4[Unit Price])</f>
        <v>11.25</v>
      </c>
      <c r="M114" s="7">
        <f>Table2[[#This Row],[Unit Price]]*Table2[[#This Row],[Quantity]]</f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_xlfn.XLOOKUP(Table2[[#This Row],[Customer ID]],Table3[Customer ID],Table3[Customer Name])</f>
        <v>Merrel Steptow</v>
      </c>
      <c r="G115" s="2" t="str">
        <f>IF(_xlfn.XLOOKUP(TRIM(Table2[[#This Row],[Customer Name]]), Table3[Customer Name], Table3[Email], "")=0, "", _xlfn.XLOOKUP(TRIM(Table2[[#This Row],[Customer Name]]), Table3[Customer Name], Table3[Email], ""))</f>
        <v>msteptow35@earthlink.net</v>
      </c>
      <c r="H115" s="2" t="str">
        <f>_xlfn.XLOOKUP(Table2[[#This Row],[Customer Name]],Table3[Customer Name],Table3[Country])</f>
        <v>Ireland</v>
      </c>
      <c r="I115" t="s">
        <v>6199</v>
      </c>
      <c r="J115" t="s">
        <v>6200</v>
      </c>
      <c r="K115">
        <f>_xlfn.XLOOKUP(Table2[[#This Row],[Product ID]],Table4[Product ID],Table4[Size])</f>
        <v>1</v>
      </c>
      <c r="L115" s="5">
        <f>_xlfn.XLOOKUP(Table2[[#This Row],[Product ID]],Table4[Product ID],Table4[Unit Price])</f>
        <v>14.55</v>
      </c>
      <c r="M115" s="7">
        <f>Table2[[#This Row],[Unit Price]]*Table2[[#This Row],[Quantity]]</f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_xlfn.XLOOKUP(Table2[[#This Row],[Customer ID]],Table3[Customer ID],Table3[Customer Name])</f>
        <v>Carmina Hubbuck</v>
      </c>
      <c r="G116" s="2" t="str">
        <f>IF(_xlfn.XLOOKUP(TRIM(Table2[[#This Row],[Customer Name]]), Table3[Customer Name], Table3[Email], "")=0, "", _xlfn.XLOOKUP(TRIM(Table2[[#This Row],[Customer Name]]), Table3[Customer Name], Table3[Email], ""))</f>
        <v/>
      </c>
      <c r="H116" s="2" t="str">
        <f>_xlfn.XLOOKUP(Table2[[#This Row],[Customer Name]],Table3[Customer Name],Table3[Country])</f>
        <v>United States</v>
      </c>
      <c r="I116" t="s">
        <v>6196</v>
      </c>
      <c r="J116" t="s">
        <v>6201</v>
      </c>
      <c r="K116">
        <f>_xlfn.XLOOKUP(Table2[[#This Row],[Product ID]],Table4[Product ID],Table4[Size])</f>
        <v>0.2</v>
      </c>
      <c r="L116" s="5">
        <f>_xlfn.XLOOKUP(Table2[[#This Row],[Product ID]],Table4[Product ID],Table4[Unit Price])</f>
        <v>3.5849999999999995</v>
      </c>
      <c r="M116" s="7">
        <f>Table2[[#This Row],[Unit Price]]*Table2[[#This Row],[Quantity]]</f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_xlfn.XLOOKUP(Table2[[#This Row],[Customer ID]],Table3[Customer ID],Table3[Customer Name])</f>
        <v>Ingeberg Mulliner</v>
      </c>
      <c r="G117" s="2" t="str">
        <f>IF(_xlfn.XLOOKUP(TRIM(Table2[[#This Row],[Customer Name]]), Table3[Customer Name], Table3[Email], "")=0, "", _xlfn.XLOOKUP(TRIM(Table2[[#This Row],[Customer Name]]), Table3[Customer Name], Table3[Email], ""))</f>
        <v>imulliner37@pinterest.com</v>
      </c>
      <c r="H117" s="2" t="str">
        <f>_xlfn.XLOOKUP(Table2[[#This Row],[Customer Name]],Table3[Customer Name],Table3[Country])</f>
        <v>United Kingdom</v>
      </c>
      <c r="I117" t="s">
        <v>6199</v>
      </c>
      <c r="J117" t="s">
        <v>6201</v>
      </c>
      <c r="K117">
        <f>_xlfn.XLOOKUP(Table2[[#This Row],[Product ID]],Table4[Product ID],Table4[Size])</f>
        <v>1</v>
      </c>
      <c r="L117" s="5">
        <f>_xlfn.XLOOKUP(Table2[[#This Row],[Product ID]],Table4[Product ID],Table4[Unit Price])</f>
        <v>15.85</v>
      </c>
      <c r="M117" s="7">
        <f>Table2[[#This Row],[Unit Price]]*Table2[[#This Row],[Quantity]]</f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_xlfn.XLOOKUP(Table2[[#This Row],[Customer ID]],Table3[Customer ID],Table3[Customer Name])</f>
        <v>Geneva Standley</v>
      </c>
      <c r="G118" s="2" t="str">
        <f>IF(_xlfn.XLOOKUP(TRIM(Table2[[#This Row],[Customer Name]]), Table3[Customer Name], Table3[Email], "")=0, "", _xlfn.XLOOKUP(TRIM(Table2[[#This Row],[Customer Name]]), Table3[Customer Name], Table3[Email], ""))</f>
        <v>gstandley38@dion.ne.jp</v>
      </c>
      <c r="H118" s="2" t="str">
        <f>_xlfn.XLOOKUP(Table2[[#This Row],[Customer Name]],Table3[Customer Name],Table3[Country])</f>
        <v>Ireland</v>
      </c>
      <c r="I118" t="s">
        <v>6199</v>
      </c>
      <c r="J118" t="s">
        <v>6201</v>
      </c>
      <c r="K118">
        <f>_xlfn.XLOOKUP(Table2[[#This Row],[Product ID]],Table4[Product ID],Table4[Size])</f>
        <v>0.2</v>
      </c>
      <c r="L118" s="5">
        <f>_xlfn.XLOOKUP(Table2[[#This Row],[Product ID]],Table4[Product ID],Table4[Unit Price])</f>
        <v>4.7549999999999999</v>
      </c>
      <c r="M118" s="7">
        <f>Table2[[#This Row],[Unit Price]]*Table2[[#This Row],[Quantity]]</f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_xlfn.XLOOKUP(Table2[[#This Row],[Customer ID]],Table3[Customer ID],Table3[Customer Name])</f>
        <v>Brook Drage</v>
      </c>
      <c r="G119" s="2" t="str">
        <f>IF(_xlfn.XLOOKUP(TRIM(Table2[[#This Row],[Customer Name]]), Table3[Customer Name], Table3[Email], "")=0, "", _xlfn.XLOOKUP(TRIM(Table2[[#This Row],[Customer Name]]), Table3[Customer Name], Table3[Email], ""))</f>
        <v>bdrage39@youku.com</v>
      </c>
      <c r="H119" s="2" t="str">
        <f>_xlfn.XLOOKUP(Table2[[#This Row],[Customer Name]],Table3[Customer Name],Table3[Country])</f>
        <v>United States</v>
      </c>
      <c r="I119" t="s">
        <v>6199</v>
      </c>
      <c r="J119" t="s">
        <v>6201</v>
      </c>
      <c r="K119">
        <f>_xlfn.XLOOKUP(Table2[[#This Row],[Product ID]],Table4[Product ID],Table4[Size])</f>
        <v>0.5</v>
      </c>
      <c r="L119" s="5">
        <f>_xlfn.XLOOKUP(Table2[[#This Row],[Product ID]],Table4[Product ID],Table4[Unit Price])</f>
        <v>9.51</v>
      </c>
      <c r="M119" s="7">
        <f>Table2[[#This Row],[Unit Price]]*Table2[[#This Row],[Quantity]]</f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_xlfn.XLOOKUP(Table2[[#This Row],[Customer ID]],Table3[Customer ID],Table3[Customer Name])</f>
        <v>Muffin Yallop</v>
      </c>
      <c r="G120" s="2" t="str">
        <f>IF(_xlfn.XLOOKUP(TRIM(Table2[[#This Row],[Customer Name]]), Table3[Customer Name], Table3[Email], "")=0, "", _xlfn.XLOOKUP(TRIM(Table2[[#This Row],[Customer Name]]), Table3[Customer Name], Table3[Email], ""))</f>
        <v>myallop3a@fema.gov</v>
      </c>
      <c r="H120" s="2" t="str">
        <f>_xlfn.XLOOKUP(Table2[[#This Row],[Customer Name]],Table3[Customer Name],Table3[Country])</f>
        <v>United States</v>
      </c>
      <c r="I120" t="s">
        <v>6197</v>
      </c>
      <c r="J120" t="s">
        <v>6202</v>
      </c>
      <c r="K120">
        <f>_xlfn.XLOOKUP(Table2[[#This Row],[Product ID]],Table4[Product ID],Table4[Size])</f>
        <v>0.5</v>
      </c>
      <c r="L120" s="5">
        <f>_xlfn.XLOOKUP(Table2[[#This Row],[Product ID]],Table4[Product ID],Table4[Unit Price])</f>
        <v>7.29</v>
      </c>
      <c r="M120" s="7">
        <f>Table2[[#This Row],[Unit Price]]*Table2[[#This Row],[Quantity]]</f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_xlfn.XLOOKUP(Table2[[#This Row],[Customer ID]],Table3[Customer ID],Table3[Customer Name])</f>
        <v>Cordi Switsur</v>
      </c>
      <c r="G121" s="2" t="str">
        <f>IF(_xlfn.XLOOKUP(TRIM(Table2[[#This Row],[Customer Name]]), Table3[Customer Name], Table3[Email], "")=0, "", _xlfn.XLOOKUP(TRIM(Table2[[#This Row],[Customer Name]]), Table3[Customer Name], Table3[Email], ""))</f>
        <v>cswitsur3b@chronoengine.com</v>
      </c>
      <c r="H121" s="2" t="str">
        <f>_xlfn.XLOOKUP(Table2[[#This Row],[Customer Name]],Table3[Customer Name],Table3[Country])</f>
        <v>United States</v>
      </c>
      <c r="I121" t="s">
        <v>6197</v>
      </c>
      <c r="J121" t="s">
        <v>6200</v>
      </c>
      <c r="K121">
        <f>_xlfn.XLOOKUP(Table2[[#This Row],[Product ID]],Table4[Product ID],Table4[Size])</f>
        <v>0.2</v>
      </c>
      <c r="L121" s="5">
        <f>_xlfn.XLOOKUP(Table2[[#This Row],[Product ID]],Table4[Product ID],Table4[Unit Price])</f>
        <v>4.125</v>
      </c>
      <c r="M121" s="7">
        <f>Table2[[#This Row],[Unit Price]]*Table2[[#This Row],[Quantity]]</f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_xlfn.XLOOKUP(Table2[[#This Row],[Customer ID]],Table3[Customer ID],Table3[Customer Name])</f>
        <v>Cordi Switsur</v>
      </c>
      <c r="G122" s="2" t="str">
        <f>IF(_xlfn.XLOOKUP(TRIM(Table2[[#This Row],[Customer Name]]), Table3[Customer Name], Table3[Email], "")=0, "", _xlfn.XLOOKUP(TRIM(Table2[[#This Row],[Customer Name]]), Table3[Customer Name], Table3[Email], ""))</f>
        <v>cswitsur3b@chronoengine.com</v>
      </c>
      <c r="H122" s="2" t="str">
        <f>_xlfn.XLOOKUP(Table2[[#This Row],[Customer Name]],Table3[Customer Name],Table3[Country])</f>
        <v>United States</v>
      </c>
      <c r="I122" t="s">
        <v>6198</v>
      </c>
      <c r="J122" t="s">
        <v>6201</v>
      </c>
      <c r="K122">
        <f>_xlfn.XLOOKUP(Table2[[#This Row],[Product ID]],Table4[Product ID],Table4[Size])</f>
        <v>0.2</v>
      </c>
      <c r="L122" s="5">
        <f>_xlfn.XLOOKUP(Table2[[#This Row],[Product ID]],Table4[Product ID],Table4[Unit Price])</f>
        <v>3.8849999999999998</v>
      </c>
      <c r="M122" s="7">
        <f>Table2[[#This Row],[Unit Price]]*Table2[[#This Row],[Quantity]]</f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_xlfn.XLOOKUP(Table2[[#This Row],[Customer ID]],Table3[Customer ID],Table3[Customer Name])</f>
        <v>Cordi Switsur</v>
      </c>
      <c r="G123" s="2" t="str">
        <f>IF(_xlfn.XLOOKUP(TRIM(Table2[[#This Row],[Customer Name]]), Table3[Customer Name], Table3[Email], "")=0, "", _xlfn.XLOOKUP(TRIM(Table2[[#This Row],[Customer Name]]), Table3[Customer Name], Table3[Email], ""))</f>
        <v>cswitsur3b@chronoengine.com</v>
      </c>
      <c r="H123" s="2" t="str">
        <f>_xlfn.XLOOKUP(Table2[[#This Row],[Customer Name]],Table3[Customer Name],Table3[Country])</f>
        <v>United States</v>
      </c>
      <c r="I123" t="s">
        <v>6197</v>
      </c>
      <c r="J123" t="s">
        <v>6200</v>
      </c>
      <c r="K123">
        <f>_xlfn.XLOOKUP(Table2[[#This Row],[Product ID]],Table4[Product ID],Table4[Size])</f>
        <v>1</v>
      </c>
      <c r="L123" s="5">
        <f>_xlfn.XLOOKUP(Table2[[#This Row],[Product ID]],Table4[Product ID],Table4[Unit Price])</f>
        <v>13.75</v>
      </c>
      <c r="M123" s="7">
        <f>Table2[[#This Row],[Unit Price]]*Table2[[#This Row],[Quantity]]</f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_xlfn.XLOOKUP(Table2[[#This Row],[Customer ID]],Table3[Customer ID],Table3[Customer Name])</f>
        <v>Mahala Ludwell</v>
      </c>
      <c r="G124" s="2" t="str">
        <f>IF(_xlfn.XLOOKUP(TRIM(Table2[[#This Row],[Customer Name]]), Table3[Customer Name], Table3[Email], "")=0, "", _xlfn.XLOOKUP(TRIM(Table2[[#This Row],[Customer Name]]), Table3[Customer Name], Table3[Email], ""))</f>
        <v>mludwell3e@blogger.com</v>
      </c>
      <c r="H124" s="2" t="str">
        <f>_xlfn.XLOOKUP(Table2[[#This Row],[Customer Name]],Table3[Customer Name],Table3[Country])</f>
        <v>United States</v>
      </c>
      <c r="I124" t="s">
        <v>6198</v>
      </c>
      <c r="J124" t="s">
        <v>6202</v>
      </c>
      <c r="K124">
        <f>_xlfn.XLOOKUP(Table2[[#This Row],[Product ID]],Table4[Product ID],Table4[Size])</f>
        <v>0.5</v>
      </c>
      <c r="L124" s="5">
        <f>_xlfn.XLOOKUP(Table2[[#This Row],[Product ID]],Table4[Product ID],Table4[Unit Price])</f>
        <v>5.97</v>
      </c>
      <c r="M124" s="7">
        <f>Table2[[#This Row],[Unit Price]]*Table2[[#This Row],[Quantity]]</f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_xlfn.XLOOKUP(Table2[[#This Row],[Customer ID]],Table3[Customer ID],Table3[Customer Name])</f>
        <v>Doll Beauchamp</v>
      </c>
      <c r="G125" s="2" t="str">
        <f>IF(_xlfn.XLOOKUP(TRIM(Table2[[#This Row],[Customer Name]]), Table3[Customer Name], Table3[Email], "")=0, "", _xlfn.XLOOKUP(TRIM(Table2[[#This Row],[Customer Name]]), Table3[Customer Name], Table3[Email], ""))</f>
        <v>dbeauchamp3f@usda.gov</v>
      </c>
      <c r="H125" s="2" t="str">
        <f>_xlfn.XLOOKUP(Table2[[#This Row],[Customer Name]],Table3[Customer Name],Table3[Country])</f>
        <v>United States</v>
      </c>
      <c r="I125" t="s">
        <v>6199</v>
      </c>
      <c r="J125" t="s">
        <v>6201</v>
      </c>
      <c r="K125">
        <f>_xlfn.XLOOKUP(Table2[[#This Row],[Product ID]],Table4[Product ID],Table4[Size])</f>
        <v>2.5</v>
      </c>
      <c r="L125" s="5">
        <f>_xlfn.XLOOKUP(Table2[[#This Row],[Product ID]],Table4[Product ID],Table4[Unit Price])</f>
        <v>36.454999999999998</v>
      </c>
      <c r="M125" s="7">
        <f>Table2[[#This Row],[Unit Price]]*Table2[[#This Row],[Quantity]]</f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_xlfn.XLOOKUP(Table2[[#This Row],[Customer ID]],Table3[Customer ID],Table3[Customer Name])</f>
        <v>Stanford Rodliff</v>
      </c>
      <c r="G126" s="2" t="str">
        <f>IF(_xlfn.XLOOKUP(TRIM(Table2[[#This Row],[Customer Name]]), Table3[Customer Name], Table3[Email], "")=0, "", _xlfn.XLOOKUP(TRIM(Table2[[#This Row],[Customer Name]]), Table3[Customer Name], Table3[Email], ""))</f>
        <v>srodliff3g@ted.com</v>
      </c>
      <c r="H126" s="2" t="str">
        <f>_xlfn.XLOOKUP(Table2[[#This Row],[Customer Name]],Table3[Customer Name],Table3[Country])</f>
        <v>United States</v>
      </c>
      <c r="I126" t="s">
        <v>6199</v>
      </c>
      <c r="J126" t="s">
        <v>6200</v>
      </c>
      <c r="K126">
        <f>_xlfn.XLOOKUP(Table2[[#This Row],[Product ID]],Table4[Product ID],Table4[Size])</f>
        <v>0.2</v>
      </c>
      <c r="L126" s="5">
        <f>_xlfn.XLOOKUP(Table2[[#This Row],[Product ID]],Table4[Product ID],Table4[Unit Price])</f>
        <v>4.3650000000000002</v>
      </c>
      <c r="M126" s="7">
        <f>Table2[[#This Row],[Unit Price]]*Table2[[#This Row],[Quantity]]</f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_xlfn.XLOOKUP(Table2[[#This Row],[Customer ID]],Table3[Customer ID],Table3[Customer Name])</f>
        <v>Stevana Woodham</v>
      </c>
      <c r="G127" s="2" t="str">
        <f>IF(_xlfn.XLOOKUP(TRIM(Table2[[#This Row],[Customer Name]]), Table3[Customer Name], Table3[Email], "")=0, "", _xlfn.XLOOKUP(TRIM(Table2[[#This Row],[Customer Name]]), Table3[Customer Name], Table3[Email], ""))</f>
        <v>swoodham3h@businesswire.com</v>
      </c>
      <c r="H127" s="2" t="str">
        <f>_xlfn.XLOOKUP(Table2[[#This Row],[Customer Name]],Table3[Customer Name],Table3[Country])</f>
        <v>Ireland</v>
      </c>
      <c r="I127" t="s">
        <v>6199</v>
      </c>
      <c r="J127" t="s">
        <v>6200</v>
      </c>
      <c r="K127">
        <f>_xlfn.XLOOKUP(Table2[[#This Row],[Product ID]],Table4[Product ID],Table4[Size])</f>
        <v>0.5</v>
      </c>
      <c r="L127" s="5">
        <f>_xlfn.XLOOKUP(Table2[[#This Row],[Product ID]],Table4[Product ID],Table4[Unit Price])</f>
        <v>8.73</v>
      </c>
      <c r="M127" s="7">
        <f>Table2[[#This Row],[Unit Price]]*Table2[[#This Row],[Quantity]]</f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_xlfn.XLOOKUP(Table2[[#This Row],[Customer ID]],Table3[Customer ID],Table3[Customer Name])</f>
        <v>Hewet Synnot</v>
      </c>
      <c r="G128" s="2" t="str">
        <f>IF(_xlfn.XLOOKUP(TRIM(Table2[[#This Row],[Customer Name]]), Table3[Customer Name], Table3[Email], "")=0, "", _xlfn.XLOOKUP(TRIM(Table2[[#This Row],[Customer Name]]), Table3[Customer Name], Table3[Email], ""))</f>
        <v>hsynnot3i@about.com</v>
      </c>
      <c r="H128" s="2" t="str">
        <f>_xlfn.XLOOKUP(Table2[[#This Row],[Customer Name]],Table3[Customer Name],Table3[Country])</f>
        <v>United States</v>
      </c>
      <c r="I128" t="s">
        <v>6198</v>
      </c>
      <c r="J128" t="s">
        <v>6200</v>
      </c>
      <c r="K128">
        <f>_xlfn.XLOOKUP(Table2[[#This Row],[Product ID]],Table4[Product ID],Table4[Size])</f>
        <v>1</v>
      </c>
      <c r="L128" s="5">
        <f>_xlfn.XLOOKUP(Table2[[#This Row],[Product ID]],Table4[Product ID],Table4[Unit Price])</f>
        <v>11.25</v>
      </c>
      <c r="M128" s="7">
        <f>Table2[[#This Row],[Unit Price]]*Table2[[#This Row],[Quantity]]</f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_xlfn.XLOOKUP(Table2[[#This Row],[Customer ID]],Table3[Customer ID],Table3[Customer Name])</f>
        <v>Raleigh Lepere</v>
      </c>
      <c r="G129" s="2" t="str">
        <f>IF(_xlfn.XLOOKUP(TRIM(Table2[[#This Row],[Customer Name]]), Table3[Customer Name], Table3[Email], "")=0, "", _xlfn.XLOOKUP(TRIM(Table2[[#This Row],[Customer Name]]), Table3[Customer Name], Table3[Email], ""))</f>
        <v>rlepere3j@shop-pro.jp</v>
      </c>
      <c r="H129" s="2" t="str">
        <f>_xlfn.XLOOKUP(Table2[[#This Row],[Customer Name]],Table3[Customer Name],Table3[Country])</f>
        <v>Ireland</v>
      </c>
      <c r="I129" t="s">
        <v>6199</v>
      </c>
      <c r="J129" t="s">
        <v>6202</v>
      </c>
      <c r="K129">
        <f>_xlfn.XLOOKUP(Table2[[#This Row],[Product ID]],Table4[Product ID],Table4[Size])</f>
        <v>1</v>
      </c>
      <c r="L129" s="5">
        <f>_xlfn.XLOOKUP(Table2[[#This Row],[Product ID]],Table4[Product ID],Table4[Unit Price])</f>
        <v>12.95</v>
      </c>
      <c r="M129" s="7">
        <f>Table2[[#This Row],[Unit Price]]*Table2[[#This Row],[Quantity]]</f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_xlfn.XLOOKUP(Table2[[#This Row],[Customer ID]],Table3[Customer ID],Table3[Customer Name])</f>
        <v>Timofei Woofinden</v>
      </c>
      <c r="G130" s="2" t="str">
        <f>IF(_xlfn.XLOOKUP(TRIM(Table2[[#This Row],[Customer Name]]), Table3[Customer Name], Table3[Email], "")=0, "", _xlfn.XLOOKUP(TRIM(Table2[[#This Row],[Customer Name]]), Table3[Customer Name], Table3[Email], ""))</f>
        <v>twoofinden3k@businesswire.com</v>
      </c>
      <c r="H130" s="2" t="str">
        <f>_xlfn.XLOOKUP(Table2[[#This Row],[Customer Name]],Table3[Customer Name],Table3[Country])</f>
        <v>United States</v>
      </c>
      <c r="I130" t="s">
        <v>6198</v>
      </c>
      <c r="J130" t="s">
        <v>6200</v>
      </c>
      <c r="K130">
        <f>_xlfn.XLOOKUP(Table2[[#This Row],[Product ID]],Table4[Product ID],Table4[Size])</f>
        <v>0.5</v>
      </c>
      <c r="L130" s="5">
        <f>_xlfn.XLOOKUP(Table2[[#This Row],[Product ID]],Table4[Product ID],Table4[Unit Price])</f>
        <v>6.75</v>
      </c>
      <c r="M130" s="7">
        <f>Table2[[#This Row],[Unit Price]]*Table2[[#This Row],[Quantity]]</f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_xlfn.XLOOKUP(Table2[[#This Row],[Customer ID]],Table3[Customer ID],Table3[Customer Name])</f>
        <v>Evelina Dacca</v>
      </c>
      <c r="G131" s="2" t="str">
        <f>IF(_xlfn.XLOOKUP(TRIM(Table2[[#This Row],[Customer Name]]), Table3[Customer Name], Table3[Email], "")=0, "", _xlfn.XLOOKUP(TRIM(Table2[[#This Row],[Customer Name]]), Table3[Customer Name], Table3[Email], ""))</f>
        <v>edacca3l@google.pl</v>
      </c>
      <c r="H131" s="2" t="str">
        <f>_xlfn.XLOOKUP(Table2[[#This Row],[Customer Name]],Table3[Customer Name],Table3[Country])</f>
        <v>United States</v>
      </c>
      <c r="I131" t="s">
        <v>6197</v>
      </c>
      <c r="J131" t="s">
        <v>6202</v>
      </c>
      <c r="K131">
        <f>_xlfn.XLOOKUP(Table2[[#This Row],[Product ID]],Table4[Product ID],Table4[Size])</f>
        <v>1</v>
      </c>
      <c r="L131" s="5">
        <f>_xlfn.XLOOKUP(Table2[[#This Row],[Product ID]],Table4[Product ID],Table4[Unit Price])</f>
        <v>12.15</v>
      </c>
      <c r="M131" s="7">
        <f>Table2[[#This Row],[Unit Price]]*Table2[[#This Row],[Quantity]]</f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_xlfn.XLOOKUP(Table2[[#This Row],[Customer ID]],Table3[Customer ID],Table3[Customer Name])</f>
        <v>Bidget Tremellier</v>
      </c>
      <c r="G132" s="2" t="str">
        <f>IF(_xlfn.XLOOKUP(TRIM(Table2[[#This Row],[Customer Name]]), Table3[Customer Name], Table3[Email], "")=0, "", _xlfn.XLOOKUP(TRIM(Table2[[#This Row],[Customer Name]]), Table3[Customer Name], Table3[Email], ""))</f>
        <v/>
      </c>
      <c r="H132" s="2" t="str">
        <f>_xlfn.XLOOKUP(Table2[[#This Row],[Customer Name]],Table3[Customer Name],Table3[Country])</f>
        <v>Ireland</v>
      </c>
      <c r="I132" t="s">
        <v>6198</v>
      </c>
      <c r="J132" t="s">
        <v>6201</v>
      </c>
      <c r="K132">
        <f>_xlfn.XLOOKUP(Table2[[#This Row],[Product ID]],Table4[Product ID],Table4[Size])</f>
        <v>2.5</v>
      </c>
      <c r="L132" s="5">
        <f>_xlfn.XLOOKUP(Table2[[#This Row],[Product ID]],Table4[Product ID],Table4[Unit Price])</f>
        <v>29.784999999999997</v>
      </c>
      <c r="M132" s="7">
        <f>Table2[[#This Row],[Unit Price]]*Table2[[#This Row],[Quantity]]</f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_xlfn.XLOOKUP(Table2[[#This Row],[Customer ID]],Table3[Customer ID],Table3[Customer Name])</f>
        <v>Bobinette Hindsberg</v>
      </c>
      <c r="G133" s="2" t="str">
        <f>IF(_xlfn.XLOOKUP(TRIM(Table2[[#This Row],[Customer Name]]), Table3[Customer Name], Table3[Email], "")=0, "", _xlfn.XLOOKUP(TRIM(Table2[[#This Row],[Customer Name]]), Table3[Customer Name], Table3[Email], ""))</f>
        <v>bhindsberg3n@blogs.com</v>
      </c>
      <c r="H133" s="2" t="str">
        <f>_xlfn.XLOOKUP(Table2[[#This Row],[Customer Name]],Table3[Customer Name],Table3[Country])</f>
        <v>United States</v>
      </c>
      <c r="I133" t="s">
        <v>6197</v>
      </c>
      <c r="J133" t="s">
        <v>6202</v>
      </c>
      <c r="K133">
        <f>_xlfn.XLOOKUP(Table2[[#This Row],[Product ID]],Table4[Product ID],Table4[Size])</f>
        <v>0.5</v>
      </c>
      <c r="L133" s="5">
        <f>_xlfn.XLOOKUP(Table2[[#This Row],[Product ID]],Table4[Product ID],Table4[Unit Price])</f>
        <v>7.29</v>
      </c>
      <c r="M133" s="7">
        <f>Table2[[#This Row],[Unit Price]]*Table2[[#This Row],[Quantity]]</f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_xlfn.XLOOKUP(Table2[[#This Row],[Customer ID]],Table3[Customer ID],Table3[Customer Name])</f>
        <v>Osbert Robins</v>
      </c>
      <c r="G134" s="2" t="str">
        <f>IF(_xlfn.XLOOKUP(TRIM(Table2[[#This Row],[Customer Name]]), Table3[Customer Name], Table3[Email], "")=0, "", _xlfn.XLOOKUP(TRIM(Table2[[#This Row],[Customer Name]]), Table3[Customer Name], Table3[Email], ""))</f>
        <v>orobins3o@salon.com</v>
      </c>
      <c r="H134" s="2" t="str">
        <f>_xlfn.XLOOKUP(Table2[[#This Row],[Customer Name]],Table3[Customer Name],Table3[Country])</f>
        <v>United States</v>
      </c>
      <c r="I134" t="s">
        <v>6198</v>
      </c>
      <c r="J134" t="s">
        <v>6201</v>
      </c>
      <c r="K134">
        <f>_xlfn.XLOOKUP(Table2[[#This Row],[Product ID]],Table4[Product ID],Table4[Size])</f>
        <v>2.5</v>
      </c>
      <c r="L134" s="5">
        <f>_xlfn.XLOOKUP(Table2[[#This Row],[Product ID]],Table4[Product ID],Table4[Unit Price])</f>
        <v>29.784999999999997</v>
      </c>
      <c r="M134" s="7">
        <f>Table2[[#This Row],[Unit Price]]*Table2[[#This Row],[Quantity]]</f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_xlfn.XLOOKUP(Table2[[#This Row],[Customer ID]],Table3[Customer ID],Table3[Customer Name])</f>
        <v>Othello Syseland</v>
      </c>
      <c r="G135" s="2" t="str">
        <f>IF(_xlfn.XLOOKUP(TRIM(Table2[[#This Row],[Customer Name]]), Table3[Customer Name], Table3[Email], "")=0, "", _xlfn.XLOOKUP(TRIM(Table2[[#This Row],[Customer Name]]), Table3[Customer Name], Table3[Email], ""))</f>
        <v>osyseland3p@independent.co.uk</v>
      </c>
      <c r="H135" s="2" t="str">
        <f>_xlfn.XLOOKUP(Table2[[#This Row],[Customer Name]],Table3[Customer Name],Table3[Country])</f>
        <v>United States</v>
      </c>
      <c r="I135" t="s">
        <v>6199</v>
      </c>
      <c r="J135" t="s">
        <v>6202</v>
      </c>
      <c r="K135">
        <f>_xlfn.XLOOKUP(Table2[[#This Row],[Product ID]],Table4[Product ID],Table4[Size])</f>
        <v>1</v>
      </c>
      <c r="L135" s="5">
        <f>_xlfn.XLOOKUP(Table2[[#This Row],[Product ID]],Table4[Product ID],Table4[Unit Price])</f>
        <v>12.95</v>
      </c>
      <c r="M135" s="7">
        <f>Table2[[#This Row],[Unit Price]]*Table2[[#This Row],[Quantity]]</f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_xlfn.XLOOKUP(Table2[[#This Row],[Customer ID]],Table3[Customer ID],Table3[Customer Name])</f>
        <v>Ewell Hanby</v>
      </c>
      <c r="G136" s="2" t="str">
        <f>IF(_xlfn.XLOOKUP(TRIM(Table2[[#This Row],[Customer Name]]), Table3[Customer Name], Table3[Email], "")=0, "", _xlfn.XLOOKUP(TRIM(Table2[[#This Row],[Customer Name]]), Table3[Customer Name], Table3[Email], ""))</f>
        <v/>
      </c>
      <c r="H136" s="2" t="str">
        <f>_xlfn.XLOOKUP(Table2[[#This Row],[Customer Name]],Table3[Customer Name],Table3[Country])</f>
        <v>United States</v>
      </c>
      <c r="I136" t="s">
        <v>6197</v>
      </c>
      <c r="J136" t="s">
        <v>6200</v>
      </c>
      <c r="K136">
        <f>_xlfn.XLOOKUP(Table2[[#This Row],[Product ID]],Table4[Product ID],Table4[Size])</f>
        <v>2.5</v>
      </c>
      <c r="L136" s="5">
        <f>_xlfn.XLOOKUP(Table2[[#This Row],[Product ID]],Table4[Product ID],Table4[Unit Price])</f>
        <v>31.624999999999996</v>
      </c>
      <c r="M136" s="7">
        <f>Table2[[#This Row],[Unit Price]]*Table2[[#This Row],[Quantity]]</f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_xlfn.XLOOKUP(Table2[[#This Row],[Customer ID]],Table3[Customer ID],Table3[Customer Name])</f>
        <v>Blancha McAmish</v>
      </c>
      <c r="G137" s="2" t="str">
        <f>IF(_xlfn.XLOOKUP(TRIM(Table2[[#This Row],[Customer Name]]), Table3[Customer Name], Table3[Email], "")=0, "", _xlfn.XLOOKUP(TRIM(Table2[[#This Row],[Customer Name]]), Table3[Customer Name], Table3[Email], ""))</f>
        <v>bmcamish2e@tripadvisor.com</v>
      </c>
      <c r="H137" s="2" t="str">
        <f>_xlfn.XLOOKUP(Table2[[#This Row],[Customer Name]],Table3[Customer Name],Table3[Country])</f>
        <v>United States</v>
      </c>
      <c r="I137" t="s">
        <v>6198</v>
      </c>
      <c r="J137" t="s">
        <v>6201</v>
      </c>
      <c r="K137">
        <f>_xlfn.XLOOKUP(Table2[[#This Row],[Product ID]],Table4[Product ID],Table4[Size])</f>
        <v>0.5</v>
      </c>
      <c r="L137" s="5">
        <f>_xlfn.XLOOKUP(Table2[[#This Row],[Product ID]],Table4[Product ID],Table4[Unit Price])</f>
        <v>7.77</v>
      </c>
      <c r="M137" s="7">
        <f>Table2[[#This Row],[Unit Price]]*Table2[[#This Row],[Quantity]]</f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_xlfn.XLOOKUP(Table2[[#This Row],[Customer ID]],Table3[Customer ID],Table3[Customer Name])</f>
        <v>Lowell Keenleyside</v>
      </c>
      <c r="G138" s="2" t="str">
        <f>IF(_xlfn.XLOOKUP(TRIM(Table2[[#This Row],[Customer Name]]), Table3[Customer Name], Table3[Email], "")=0, "", _xlfn.XLOOKUP(TRIM(Table2[[#This Row],[Customer Name]]), Table3[Customer Name], Table3[Email], ""))</f>
        <v>lkeenleyside3s@topsy.com</v>
      </c>
      <c r="H138" s="2" t="str">
        <f>_xlfn.XLOOKUP(Table2[[#This Row],[Customer Name]],Table3[Customer Name],Table3[Country])</f>
        <v>United States</v>
      </c>
      <c r="I138" t="s">
        <v>6198</v>
      </c>
      <c r="J138" t="s">
        <v>6202</v>
      </c>
      <c r="K138">
        <f>_xlfn.XLOOKUP(Table2[[#This Row],[Product ID]],Table4[Product ID],Table4[Size])</f>
        <v>0.2</v>
      </c>
      <c r="L138" s="5">
        <f>_xlfn.XLOOKUP(Table2[[#This Row],[Product ID]],Table4[Product ID],Table4[Unit Price])</f>
        <v>2.9849999999999999</v>
      </c>
      <c r="M138" s="7">
        <f>Table2[[#This Row],[Unit Price]]*Table2[[#This Row],[Quantity]]</f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_xlfn.XLOOKUP(Table2[[#This Row],[Customer ID]],Table3[Customer ID],Table3[Customer Name])</f>
        <v>Elonore Joliffe</v>
      </c>
      <c r="G139" s="2" t="str">
        <f>IF(_xlfn.XLOOKUP(TRIM(Table2[[#This Row],[Customer Name]]), Table3[Customer Name], Table3[Email], "")=0, "", _xlfn.XLOOKUP(TRIM(Table2[[#This Row],[Customer Name]]), Table3[Customer Name], Table3[Email], ""))</f>
        <v/>
      </c>
      <c r="H139" s="2" t="str">
        <f>_xlfn.XLOOKUP(Table2[[#This Row],[Customer Name]],Table3[Customer Name],Table3[Country])</f>
        <v>Ireland</v>
      </c>
      <c r="I139" t="s">
        <v>6197</v>
      </c>
      <c r="J139" t="s">
        <v>6201</v>
      </c>
      <c r="K139">
        <f>_xlfn.XLOOKUP(Table2[[#This Row],[Product ID]],Table4[Product ID],Table4[Size])</f>
        <v>2.5</v>
      </c>
      <c r="L139" s="5">
        <f>_xlfn.XLOOKUP(Table2[[#This Row],[Product ID]],Table4[Product ID],Table4[Unit Price])</f>
        <v>34.154999999999994</v>
      </c>
      <c r="M139" s="7">
        <f>Table2[[#This Row],[Unit Price]]*Table2[[#This Row],[Quantity]]</f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_xlfn.XLOOKUP(Table2[[#This Row],[Customer ID]],Table3[Customer ID],Table3[Customer Name])</f>
        <v>Abraham Coleman</v>
      </c>
      <c r="G140" s="2" t="str">
        <f>IF(_xlfn.XLOOKUP(TRIM(Table2[[#This Row],[Customer Name]]), Table3[Customer Name], Table3[Email], "")=0, "", _xlfn.XLOOKUP(TRIM(Table2[[#This Row],[Customer Name]]), Table3[Customer Name], Table3[Email], ""))</f>
        <v/>
      </c>
      <c r="H140" s="2" t="str">
        <f>_xlfn.XLOOKUP(Table2[[#This Row],[Customer Name]],Table3[Customer Name],Table3[Country])</f>
        <v>United States</v>
      </c>
      <c r="I140" t="s">
        <v>6197</v>
      </c>
      <c r="J140" t="s">
        <v>6202</v>
      </c>
      <c r="K140">
        <f>_xlfn.XLOOKUP(Table2[[#This Row],[Product ID]],Table4[Product ID],Table4[Size])</f>
        <v>1</v>
      </c>
      <c r="L140" s="5">
        <f>_xlfn.XLOOKUP(Table2[[#This Row],[Product ID]],Table4[Product ID],Table4[Unit Price])</f>
        <v>12.15</v>
      </c>
      <c r="M140" s="7">
        <f>Table2[[#This Row],[Unit Price]]*Table2[[#This Row],[Quantity]]</f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_xlfn.XLOOKUP(Table2[[#This Row],[Customer ID]],Table3[Customer ID],Table3[Customer Name])</f>
        <v>Rivy Farington</v>
      </c>
      <c r="G141" s="2" t="str">
        <f>IF(_xlfn.XLOOKUP(TRIM(Table2[[#This Row],[Customer Name]]), Table3[Customer Name], Table3[Email], "")=0, "", _xlfn.XLOOKUP(TRIM(Table2[[#This Row],[Customer Name]]), Table3[Customer Name], Table3[Email], ""))</f>
        <v/>
      </c>
      <c r="H141" s="2" t="str">
        <f>_xlfn.XLOOKUP(Table2[[#This Row],[Customer Name]],Table3[Customer Name],Table3[Country])</f>
        <v>United States</v>
      </c>
      <c r="I141" t="s">
        <v>6199</v>
      </c>
      <c r="J141" t="s">
        <v>6202</v>
      </c>
      <c r="K141">
        <f>_xlfn.XLOOKUP(Table2[[#This Row],[Product ID]],Table4[Product ID],Table4[Size])</f>
        <v>1</v>
      </c>
      <c r="L141" s="5">
        <f>_xlfn.XLOOKUP(Table2[[#This Row],[Product ID]],Table4[Product ID],Table4[Unit Price])</f>
        <v>12.95</v>
      </c>
      <c r="M141" s="7">
        <f>Table2[[#This Row],[Unit Price]]*Table2[[#This Row],[Quantity]]</f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_xlfn.XLOOKUP(Table2[[#This Row],[Customer ID]],Table3[Customer ID],Table3[Customer Name])</f>
        <v>Vallie Kundt</v>
      </c>
      <c r="G142" s="2" t="str">
        <f>IF(_xlfn.XLOOKUP(TRIM(Table2[[#This Row],[Customer Name]]), Table3[Customer Name], Table3[Email], "")=0, "", _xlfn.XLOOKUP(TRIM(Table2[[#This Row],[Customer Name]]), Table3[Customer Name], Table3[Email], ""))</f>
        <v>vkundt3w@bigcartel.com</v>
      </c>
      <c r="H142" s="2" t="str">
        <f>_xlfn.XLOOKUP(Table2[[#This Row],[Customer Name]],Table3[Customer Name],Table3[Country])</f>
        <v>Ireland</v>
      </c>
      <c r="I142" t="s">
        <v>6199</v>
      </c>
      <c r="J142" t="s">
        <v>6202</v>
      </c>
      <c r="K142">
        <f>_xlfn.XLOOKUP(Table2[[#This Row],[Product ID]],Table4[Product ID],Table4[Size])</f>
        <v>2.5</v>
      </c>
      <c r="L142" s="5">
        <f>_xlfn.XLOOKUP(Table2[[#This Row],[Product ID]],Table4[Product ID],Table4[Unit Price])</f>
        <v>29.784999999999997</v>
      </c>
      <c r="M142" s="7">
        <f>Table2[[#This Row],[Unit Price]]*Table2[[#This Row],[Quantity]]</f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_xlfn.XLOOKUP(Table2[[#This Row],[Customer ID]],Table3[Customer ID],Table3[Customer Name])</f>
        <v>Boyd Bett</v>
      </c>
      <c r="G143" s="2" t="str">
        <f>IF(_xlfn.XLOOKUP(TRIM(Table2[[#This Row],[Customer Name]]), Table3[Customer Name], Table3[Email], "")=0, "", _xlfn.XLOOKUP(TRIM(Table2[[#This Row],[Customer Name]]), Table3[Customer Name], Table3[Email], ""))</f>
        <v>bbett3x@google.de</v>
      </c>
      <c r="H143" s="2" t="str">
        <f>_xlfn.XLOOKUP(Table2[[#This Row],[Customer Name]],Table3[Customer Name],Table3[Country])</f>
        <v>United States</v>
      </c>
      <c r="I143" t="s">
        <v>6198</v>
      </c>
      <c r="J143" t="s">
        <v>6201</v>
      </c>
      <c r="K143">
        <f>_xlfn.XLOOKUP(Table2[[#This Row],[Product ID]],Table4[Product ID],Table4[Size])</f>
        <v>0.2</v>
      </c>
      <c r="L143" s="5">
        <f>_xlfn.XLOOKUP(Table2[[#This Row],[Product ID]],Table4[Product ID],Table4[Unit Price])</f>
        <v>3.8849999999999998</v>
      </c>
      <c r="M143" s="7">
        <f>Table2[[#This Row],[Unit Price]]*Table2[[#This Row],[Quantity]]</f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_xlfn.XLOOKUP(Table2[[#This Row],[Customer ID]],Table3[Customer ID],Table3[Customer Name])</f>
        <v>Julio Armytage</v>
      </c>
      <c r="G144" s="2" t="str">
        <f>IF(_xlfn.XLOOKUP(TRIM(Table2[[#This Row],[Customer Name]]), Table3[Customer Name], Table3[Email], "")=0, "", _xlfn.XLOOKUP(TRIM(Table2[[#This Row],[Customer Name]]), Table3[Customer Name], Table3[Email], ""))</f>
        <v/>
      </c>
      <c r="H144" s="2" t="str">
        <f>_xlfn.XLOOKUP(Table2[[#This Row],[Customer Name]],Table3[Customer Name],Table3[Country])</f>
        <v>Ireland</v>
      </c>
      <c r="I144" t="s">
        <v>6197</v>
      </c>
      <c r="J144" t="s">
        <v>6201</v>
      </c>
      <c r="K144">
        <f>_xlfn.XLOOKUP(Table2[[#This Row],[Product ID]],Table4[Product ID],Table4[Size])</f>
        <v>2.5</v>
      </c>
      <c r="L144" s="5">
        <f>_xlfn.XLOOKUP(Table2[[#This Row],[Product ID]],Table4[Product ID],Table4[Unit Price])</f>
        <v>34.154999999999994</v>
      </c>
      <c r="M144" s="7">
        <f>Table2[[#This Row],[Unit Price]]*Table2[[#This Row],[Quantity]]</f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_xlfn.XLOOKUP(Table2[[#This Row],[Customer ID]],Table3[Customer ID],Table3[Customer Name])</f>
        <v>Deana Staite</v>
      </c>
      <c r="G145" s="2" t="str">
        <f>IF(_xlfn.XLOOKUP(TRIM(Table2[[#This Row],[Customer Name]]), Table3[Customer Name], Table3[Email], "")=0, "", _xlfn.XLOOKUP(TRIM(Table2[[#This Row],[Customer Name]]), Table3[Customer Name], Table3[Email], ""))</f>
        <v>dstaite3z@scientificamerican.com</v>
      </c>
      <c r="H145" s="2" t="str">
        <f>_xlfn.XLOOKUP(Table2[[#This Row],[Customer Name]],Table3[Customer Name],Table3[Country])</f>
        <v>United States</v>
      </c>
      <c r="I145" t="s">
        <v>6199</v>
      </c>
      <c r="J145" t="s">
        <v>6200</v>
      </c>
      <c r="K145">
        <f>_xlfn.XLOOKUP(Table2[[#This Row],[Product ID]],Table4[Product ID],Table4[Size])</f>
        <v>0.5</v>
      </c>
      <c r="L145" s="5">
        <f>_xlfn.XLOOKUP(Table2[[#This Row],[Product ID]],Table4[Product ID],Table4[Unit Price])</f>
        <v>8.73</v>
      </c>
      <c r="M145" s="7">
        <f>Table2[[#This Row],[Unit Price]]*Table2[[#This Row],[Quantity]]</f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_xlfn.XLOOKUP(Table2[[#This Row],[Customer ID]],Table3[Customer ID],Table3[Customer Name])</f>
        <v>Winn Keyse</v>
      </c>
      <c r="G146" s="2" t="str">
        <f>IF(_xlfn.XLOOKUP(TRIM(Table2[[#This Row],[Customer Name]]), Table3[Customer Name], Table3[Email], "")=0, "", _xlfn.XLOOKUP(TRIM(Table2[[#This Row],[Customer Name]]), Table3[Customer Name], Table3[Email], ""))</f>
        <v>wkeyse40@apple.com</v>
      </c>
      <c r="H146" s="2" t="str">
        <f>_xlfn.XLOOKUP(Table2[[#This Row],[Customer Name]],Table3[Customer Name],Table3[Country])</f>
        <v>United States</v>
      </c>
      <c r="I146" t="s">
        <v>6197</v>
      </c>
      <c r="J146" t="s">
        <v>6201</v>
      </c>
      <c r="K146">
        <f>_xlfn.XLOOKUP(Table2[[#This Row],[Product ID]],Table4[Product ID],Table4[Size])</f>
        <v>2.5</v>
      </c>
      <c r="L146" s="5">
        <f>_xlfn.XLOOKUP(Table2[[#This Row],[Product ID]],Table4[Product ID],Table4[Unit Price])</f>
        <v>34.154999999999994</v>
      </c>
      <c r="M146" s="7">
        <f>Table2[[#This Row],[Unit Price]]*Table2[[#This Row],[Quantity]]</f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_xlfn.XLOOKUP(Table2[[#This Row],[Customer ID]],Table3[Customer ID],Table3[Customer Name])</f>
        <v>Osmund Clausen-Thue</v>
      </c>
      <c r="G147" s="2" t="str">
        <f>IF(_xlfn.XLOOKUP(TRIM(Table2[[#This Row],[Customer Name]]), Table3[Customer Name], Table3[Email], "")=0, "", _xlfn.XLOOKUP(TRIM(Table2[[#This Row],[Customer Name]]), Table3[Customer Name], Table3[Email], ""))</f>
        <v>oclausenthue41@marriott.com</v>
      </c>
      <c r="H147" s="2" t="str">
        <f>_xlfn.XLOOKUP(Table2[[#This Row],[Customer Name]],Table3[Customer Name],Table3[Country])</f>
        <v>United States</v>
      </c>
      <c r="I147" t="s">
        <v>6199</v>
      </c>
      <c r="J147" t="s">
        <v>6200</v>
      </c>
      <c r="K147">
        <f>_xlfn.XLOOKUP(Table2[[#This Row],[Product ID]],Table4[Product ID],Table4[Size])</f>
        <v>0.2</v>
      </c>
      <c r="L147" s="5">
        <f>_xlfn.XLOOKUP(Table2[[#This Row],[Product ID]],Table4[Product ID],Table4[Unit Price])</f>
        <v>4.3650000000000002</v>
      </c>
      <c r="M147" s="7">
        <f>Table2[[#This Row],[Unit Price]]*Table2[[#This Row],[Quantity]]</f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_xlfn.XLOOKUP(Table2[[#This Row],[Customer ID]],Table3[Customer ID],Table3[Customer Name])</f>
        <v>Leonore Francisco</v>
      </c>
      <c r="G148" s="2" t="str">
        <f>IF(_xlfn.XLOOKUP(TRIM(Table2[[#This Row],[Customer Name]]), Table3[Customer Name], Table3[Email], "")=0, "", _xlfn.XLOOKUP(TRIM(Table2[[#This Row],[Customer Name]]), Table3[Customer Name], Table3[Email], ""))</f>
        <v>lfrancisco42@fema.gov</v>
      </c>
      <c r="H148" s="2" t="str">
        <f>_xlfn.XLOOKUP(Table2[[#This Row],[Customer Name]],Table3[Customer Name],Table3[Country])</f>
        <v>United States</v>
      </c>
      <c r="I148" t="s">
        <v>6199</v>
      </c>
      <c r="J148" t="s">
        <v>6200</v>
      </c>
      <c r="K148">
        <f>_xlfn.XLOOKUP(Table2[[#This Row],[Product ID]],Table4[Product ID],Table4[Size])</f>
        <v>1</v>
      </c>
      <c r="L148" s="5">
        <f>_xlfn.XLOOKUP(Table2[[#This Row],[Product ID]],Table4[Product ID],Table4[Unit Price])</f>
        <v>14.55</v>
      </c>
      <c r="M148" s="7">
        <f>Table2[[#This Row],[Unit Price]]*Table2[[#This Row],[Quantity]]</f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_xlfn.XLOOKUP(Table2[[#This Row],[Customer ID]],Table3[Customer ID],Table3[Customer Name])</f>
        <v>Leonore Francisco</v>
      </c>
      <c r="G149" s="2" t="str">
        <f>IF(_xlfn.XLOOKUP(TRIM(Table2[[#This Row],[Customer Name]]), Table3[Customer Name], Table3[Email], "")=0, "", _xlfn.XLOOKUP(TRIM(Table2[[#This Row],[Customer Name]]), Table3[Customer Name], Table3[Email], ""))</f>
        <v>lfrancisco42@fema.gov</v>
      </c>
      <c r="H149" s="2" t="str">
        <f>_xlfn.XLOOKUP(Table2[[#This Row],[Customer Name]],Table3[Customer Name],Table3[Country])</f>
        <v>United States</v>
      </c>
      <c r="I149" t="s">
        <v>6197</v>
      </c>
      <c r="J149" t="s">
        <v>6200</v>
      </c>
      <c r="K149">
        <f>_xlfn.XLOOKUP(Table2[[#This Row],[Product ID]],Table4[Product ID],Table4[Size])</f>
        <v>1</v>
      </c>
      <c r="L149" s="5">
        <f>_xlfn.XLOOKUP(Table2[[#This Row],[Product ID]],Table4[Product ID],Table4[Unit Price])</f>
        <v>13.75</v>
      </c>
      <c r="M149" s="7">
        <f>Table2[[#This Row],[Unit Price]]*Table2[[#This Row],[Quantity]]</f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_xlfn.XLOOKUP(Table2[[#This Row],[Customer ID]],Table3[Customer ID],Table3[Customer Name])</f>
        <v>Giacobo Skingle</v>
      </c>
      <c r="G150" s="2" t="str">
        <f>IF(_xlfn.XLOOKUP(TRIM(Table2[[#This Row],[Customer Name]]), Table3[Customer Name], Table3[Email], "")=0, "", _xlfn.XLOOKUP(TRIM(Table2[[#This Row],[Customer Name]]), Table3[Customer Name], Table3[Email], ""))</f>
        <v>gskingle44@clickbank.net</v>
      </c>
      <c r="H150" s="2" t="str">
        <f>_xlfn.XLOOKUP(Table2[[#This Row],[Customer Name]],Table3[Customer Name],Table3[Country])</f>
        <v>United States</v>
      </c>
      <c r="I150" t="s">
        <v>6197</v>
      </c>
      <c r="J150" t="s">
        <v>6202</v>
      </c>
      <c r="K150">
        <f>_xlfn.XLOOKUP(Table2[[#This Row],[Product ID]],Table4[Product ID],Table4[Size])</f>
        <v>0.2</v>
      </c>
      <c r="L150" s="5">
        <f>_xlfn.XLOOKUP(Table2[[#This Row],[Product ID]],Table4[Product ID],Table4[Unit Price])</f>
        <v>3.645</v>
      </c>
      <c r="M150" s="7">
        <f>Table2[[#This Row],[Unit Price]]*Table2[[#This Row],[Quantity]]</f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_xlfn.XLOOKUP(Table2[[#This Row],[Customer ID]],Table3[Customer ID],Table3[Customer Name])</f>
        <v>Gerard Pirdy</v>
      </c>
      <c r="G151" s="2" t="str">
        <f>IF(_xlfn.XLOOKUP(TRIM(Table2[[#This Row],[Customer Name]]), Table3[Customer Name], Table3[Email], "")=0, "", _xlfn.XLOOKUP(TRIM(Table2[[#This Row],[Customer Name]]), Table3[Customer Name], Table3[Email], ""))</f>
        <v/>
      </c>
      <c r="H151" s="2" t="str">
        <f>_xlfn.XLOOKUP(Table2[[#This Row],[Customer Name]],Table3[Customer Name],Table3[Country])</f>
        <v>United States</v>
      </c>
      <c r="I151" t="s">
        <v>6198</v>
      </c>
      <c r="J151" t="s">
        <v>6200</v>
      </c>
      <c r="K151">
        <f>_xlfn.XLOOKUP(Table2[[#This Row],[Product ID]],Table4[Product ID],Table4[Size])</f>
        <v>2.5</v>
      </c>
      <c r="L151" s="5">
        <f>_xlfn.XLOOKUP(Table2[[#This Row],[Product ID]],Table4[Product ID],Table4[Unit Price])</f>
        <v>25.874999999999996</v>
      </c>
      <c r="M151" s="7">
        <f>Table2[[#This Row],[Unit Price]]*Table2[[#This Row],[Quantity]]</f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_xlfn.XLOOKUP(Table2[[#This Row],[Customer ID]],Table3[Customer ID],Table3[Customer Name])</f>
        <v>Jacinthe Balsillie</v>
      </c>
      <c r="G152" s="2" t="str">
        <f>IF(_xlfn.XLOOKUP(TRIM(Table2[[#This Row],[Customer Name]]), Table3[Customer Name], Table3[Email], "")=0, "", _xlfn.XLOOKUP(TRIM(Table2[[#This Row],[Customer Name]]), Table3[Customer Name], Table3[Email], ""))</f>
        <v>jbalsillie46@princeton.edu</v>
      </c>
      <c r="H152" s="2" t="str">
        <f>_xlfn.XLOOKUP(Table2[[#This Row],[Customer Name]],Table3[Customer Name],Table3[Country])</f>
        <v>United States</v>
      </c>
      <c r="I152" t="s">
        <v>6199</v>
      </c>
      <c r="J152" t="s">
        <v>6202</v>
      </c>
      <c r="K152">
        <f>_xlfn.XLOOKUP(Table2[[#This Row],[Product ID]],Table4[Product ID],Table4[Size])</f>
        <v>1</v>
      </c>
      <c r="L152" s="5">
        <f>_xlfn.XLOOKUP(Table2[[#This Row],[Product ID]],Table4[Product ID],Table4[Unit Price])</f>
        <v>12.95</v>
      </c>
      <c r="M152" s="7">
        <f>Table2[[#This Row],[Unit Price]]*Table2[[#This Row],[Quantity]]</f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_xlfn.XLOOKUP(Table2[[#This Row],[Customer ID]],Table3[Customer ID],Table3[Customer Name])</f>
        <v>Quinton Fouracres</v>
      </c>
      <c r="G153" s="2" t="str">
        <f>IF(_xlfn.XLOOKUP(TRIM(Table2[[#This Row],[Customer Name]]), Table3[Customer Name], Table3[Email], "")=0, "", _xlfn.XLOOKUP(TRIM(Table2[[#This Row],[Customer Name]]), Table3[Customer Name], Table3[Email], ""))</f>
        <v/>
      </c>
      <c r="H153" s="2" t="str">
        <f>_xlfn.XLOOKUP(Table2[[#This Row],[Customer Name]],Table3[Customer Name],Table3[Country])</f>
        <v>United States</v>
      </c>
      <c r="I153" t="s">
        <v>6198</v>
      </c>
      <c r="J153" t="s">
        <v>6200</v>
      </c>
      <c r="K153">
        <f>_xlfn.XLOOKUP(Table2[[#This Row],[Product ID]],Table4[Product ID],Table4[Size])</f>
        <v>1</v>
      </c>
      <c r="L153" s="5">
        <f>_xlfn.XLOOKUP(Table2[[#This Row],[Product ID]],Table4[Product ID],Table4[Unit Price])</f>
        <v>11.25</v>
      </c>
      <c r="M153" s="7">
        <f>Table2[[#This Row],[Unit Price]]*Table2[[#This Row],[Quantity]]</f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_xlfn.XLOOKUP(Table2[[#This Row],[Customer ID]],Table3[Customer ID],Table3[Customer Name])</f>
        <v>Bettina Leffek</v>
      </c>
      <c r="G154" s="2" t="str">
        <f>IF(_xlfn.XLOOKUP(TRIM(Table2[[#This Row],[Customer Name]]), Table3[Customer Name], Table3[Email], "")=0, "", _xlfn.XLOOKUP(TRIM(Table2[[#This Row],[Customer Name]]), Table3[Customer Name], Table3[Email], ""))</f>
        <v>bleffek48@ning.com</v>
      </c>
      <c r="H154" s="2" t="str">
        <f>_xlfn.XLOOKUP(Table2[[#This Row],[Customer Name]],Table3[Customer Name],Table3[Country])</f>
        <v>United States</v>
      </c>
      <c r="I154" t="s">
        <v>6196</v>
      </c>
      <c r="J154" t="s">
        <v>6200</v>
      </c>
      <c r="K154">
        <f>_xlfn.XLOOKUP(Table2[[#This Row],[Product ID]],Table4[Product ID],Table4[Size])</f>
        <v>2.5</v>
      </c>
      <c r="L154" s="5">
        <f>_xlfn.XLOOKUP(Table2[[#This Row],[Product ID]],Table4[Product ID],Table4[Unit Price])</f>
        <v>22.884999999999998</v>
      </c>
      <c r="M154" s="7">
        <f>Table2[[#This Row],[Unit Price]]*Table2[[#This Row],[Quantity]]</f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_xlfn.XLOOKUP(Table2[[#This Row],[Customer ID]],Table3[Customer ID],Table3[Customer Name])</f>
        <v>Hetti Penson</v>
      </c>
      <c r="G155" s="2" t="str">
        <f>IF(_xlfn.XLOOKUP(TRIM(Table2[[#This Row],[Customer Name]]), Table3[Customer Name], Table3[Email], "")=0, "", _xlfn.XLOOKUP(TRIM(Table2[[#This Row],[Customer Name]]), Table3[Customer Name], Table3[Email], ""))</f>
        <v/>
      </c>
      <c r="H155" s="2" t="str">
        <f>_xlfn.XLOOKUP(Table2[[#This Row],[Customer Name]],Table3[Customer Name],Table3[Country])</f>
        <v>United States</v>
      </c>
      <c r="I155" t="s">
        <v>6196</v>
      </c>
      <c r="J155" t="s">
        <v>6202</v>
      </c>
      <c r="K155">
        <f>_xlfn.XLOOKUP(Table2[[#This Row],[Product ID]],Table4[Product ID],Table4[Size])</f>
        <v>0.2</v>
      </c>
      <c r="L155" s="5">
        <f>_xlfn.XLOOKUP(Table2[[#This Row],[Product ID]],Table4[Product ID],Table4[Unit Price])</f>
        <v>2.6849999999999996</v>
      </c>
      <c r="M155" s="7">
        <f>Table2[[#This Row],[Unit Price]]*Table2[[#This Row],[Quantity]]</f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_xlfn.XLOOKUP(Table2[[#This Row],[Customer ID]],Table3[Customer ID],Table3[Customer Name])</f>
        <v>Jocko Pray</v>
      </c>
      <c r="G156" s="2" t="str">
        <f>IF(_xlfn.XLOOKUP(TRIM(Table2[[#This Row],[Customer Name]]), Table3[Customer Name], Table3[Email], "")=0, "", _xlfn.XLOOKUP(TRIM(Table2[[#This Row],[Customer Name]]), Table3[Customer Name], Table3[Email], ""))</f>
        <v>jpray4a@youtube.com</v>
      </c>
      <c r="H156" s="2" t="str">
        <f>_xlfn.XLOOKUP(Table2[[#This Row],[Customer Name]],Table3[Customer Name],Table3[Country])</f>
        <v>United States</v>
      </c>
      <c r="I156" t="s">
        <v>6198</v>
      </c>
      <c r="J156" t="s">
        <v>6202</v>
      </c>
      <c r="K156">
        <f>_xlfn.XLOOKUP(Table2[[#This Row],[Product ID]],Table4[Product ID],Table4[Size])</f>
        <v>2.5</v>
      </c>
      <c r="L156" s="5">
        <f>_xlfn.XLOOKUP(Table2[[#This Row],[Product ID]],Table4[Product ID],Table4[Unit Price])</f>
        <v>22.884999999999998</v>
      </c>
      <c r="M156" s="7">
        <f>Table2[[#This Row],[Unit Price]]*Table2[[#This Row],[Quantity]]</f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_xlfn.XLOOKUP(Table2[[#This Row],[Customer ID]],Table3[Customer ID],Table3[Customer Name])</f>
        <v>Grete Holborn</v>
      </c>
      <c r="G157" s="2" t="str">
        <f>IF(_xlfn.XLOOKUP(TRIM(Table2[[#This Row],[Customer Name]]), Table3[Customer Name], Table3[Email], "")=0, "", _xlfn.XLOOKUP(TRIM(Table2[[#This Row],[Customer Name]]), Table3[Customer Name], Table3[Email], ""))</f>
        <v>gholborn4b@ow.ly</v>
      </c>
      <c r="H157" s="2" t="str">
        <f>_xlfn.XLOOKUP(Table2[[#This Row],[Customer Name]],Table3[Customer Name],Table3[Country])</f>
        <v>United States</v>
      </c>
      <c r="I157" t="s">
        <v>6198</v>
      </c>
      <c r="J157" t="s">
        <v>6200</v>
      </c>
      <c r="K157">
        <f>_xlfn.XLOOKUP(Table2[[#This Row],[Product ID]],Table4[Product ID],Table4[Size])</f>
        <v>2.5</v>
      </c>
      <c r="L157" s="5">
        <f>_xlfn.XLOOKUP(Table2[[#This Row],[Product ID]],Table4[Product ID],Table4[Unit Price])</f>
        <v>25.874999999999996</v>
      </c>
      <c r="M157" s="7">
        <f>Table2[[#This Row],[Unit Price]]*Table2[[#This Row],[Quantity]]</f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_xlfn.XLOOKUP(Table2[[#This Row],[Customer ID]],Table3[Customer ID],Table3[Customer Name])</f>
        <v>Fielding Keinrat</v>
      </c>
      <c r="G158" s="2" t="str">
        <f>IF(_xlfn.XLOOKUP(TRIM(Table2[[#This Row],[Customer Name]]), Table3[Customer Name], Table3[Email], "")=0, "", _xlfn.XLOOKUP(TRIM(Table2[[#This Row],[Customer Name]]), Table3[Customer Name], Table3[Email], ""))</f>
        <v>fkeinrat4c@dailymail.co.uk</v>
      </c>
      <c r="H158" s="2" t="str">
        <f>_xlfn.XLOOKUP(Table2[[#This Row],[Customer Name]],Table3[Customer Name],Table3[Country])</f>
        <v>United States</v>
      </c>
      <c r="I158" t="s">
        <v>6198</v>
      </c>
      <c r="J158" t="s">
        <v>6200</v>
      </c>
      <c r="K158">
        <f>_xlfn.XLOOKUP(Table2[[#This Row],[Product ID]],Table4[Product ID],Table4[Size])</f>
        <v>2.5</v>
      </c>
      <c r="L158" s="5">
        <f>_xlfn.XLOOKUP(Table2[[#This Row],[Product ID]],Table4[Product ID],Table4[Unit Price])</f>
        <v>25.874999999999996</v>
      </c>
      <c r="M158" s="7">
        <f>Table2[[#This Row],[Unit Price]]*Table2[[#This Row],[Quantity]]</f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_xlfn.XLOOKUP(Table2[[#This Row],[Customer ID]],Table3[Customer ID],Table3[Customer Name])</f>
        <v>Paulo Yea</v>
      </c>
      <c r="G159" s="2" t="str">
        <f>IF(_xlfn.XLOOKUP(TRIM(Table2[[#This Row],[Customer Name]]), Table3[Customer Name], Table3[Email], "")=0, "", _xlfn.XLOOKUP(TRIM(Table2[[#This Row],[Customer Name]]), Table3[Customer Name], Table3[Email], ""))</f>
        <v>pyea4d@aol.com</v>
      </c>
      <c r="H159" s="2" t="str">
        <f>_xlfn.XLOOKUP(Table2[[#This Row],[Customer Name]],Table3[Customer Name],Table3[Country])</f>
        <v>Ireland</v>
      </c>
      <c r="I159" t="s">
        <v>6196</v>
      </c>
      <c r="J159" t="s">
        <v>6202</v>
      </c>
      <c r="K159">
        <f>_xlfn.XLOOKUP(Table2[[#This Row],[Product ID]],Table4[Product ID],Table4[Size])</f>
        <v>2.5</v>
      </c>
      <c r="L159" s="5">
        <f>_xlfn.XLOOKUP(Table2[[#This Row],[Product ID]],Table4[Product ID],Table4[Unit Price])</f>
        <v>20.584999999999997</v>
      </c>
      <c r="M159" s="7">
        <f>Table2[[#This Row],[Unit Price]]*Table2[[#This Row],[Quantity]]</f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_xlfn.XLOOKUP(Table2[[#This Row],[Customer ID]],Table3[Customer ID],Table3[Customer Name])</f>
        <v>Say Risborough</v>
      </c>
      <c r="G160" s="2" t="str">
        <f>IF(_xlfn.XLOOKUP(TRIM(Table2[[#This Row],[Customer Name]]), Table3[Customer Name], Table3[Email], "")=0, "", _xlfn.XLOOKUP(TRIM(Table2[[#This Row],[Customer Name]]), Table3[Customer Name], Table3[Email], ""))</f>
        <v/>
      </c>
      <c r="H160" s="2" t="str">
        <f>_xlfn.XLOOKUP(Table2[[#This Row],[Customer Name]],Table3[Customer Name],Table3[Country])</f>
        <v>United States</v>
      </c>
      <c r="I160" t="s">
        <v>6196</v>
      </c>
      <c r="J160" t="s">
        <v>6202</v>
      </c>
      <c r="K160">
        <f>_xlfn.XLOOKUP(Table2[[#This Row],[Product ID]],Table4[Product ID],Table4[Size])</f>
        <v>2.5</v>
      </c>
      <c r="L160" s="5">
        <f>_xlfn.XLOOKUP(Table2[[#This Row],[Product ID]],Table4[Product ID],Table4[Unit Price])</f>
        <v>20.584999999999997</v>
      </c>
      <c r="M160" s="7">
        <f>Table2[[#This Row],[Unit Price]]*Table2[[#This Row],[Quantity]]</f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_xlfn.XLOOKUP(Table2[[#This Row],[Customer ID]],Table3[Customer ID],Table3[Customer Name])</f>
        <v>Alexa Sizey</v>
      </c>
      <c r="G161" s="2" t="str">
        <f>IF(_xlfn.XLOOKUP(TRIM(Table2[[#This Row],[Customer Name]]), Table3[Customer Name], Table3[Email], "")=0, "", _xlfn.XLOOKUP(TRIM(Table2[[#This Row],[Customer Name]]), Table3[Customer Name], Table3[Email], ""))</f>
        <v/>
      </c>
      <c r="H161" s="2" t="str">
        <f>_xlfn.XLOOKUP(Table2[[#This Row],[Customer Name]],Table3[Customer Name],Table3[Country])</f>
        <v>United States</v>
      </c>
      <c r="I161" t="s">
        <v>6199</v>
      </c>
      <c r="J161" t="s">
        <v>6201</v>
      </c>
      <c r="K161">
        <f>_xlfn.XLOOKUP(Table2[[#This Row],[Product ID]],Table4[Product ID],Table4[Size])</f>
        <v>2.5</v>
      </c>
      <c r="L161" s="5">
        <f>_xlfn.XLOOKUP(Table2[[#This Row],[Product ID]],Table4[Product ID],Table4[Unit Price])</f>
        <v>36.454999999999998</v>
      </c>
      <c r="M161" s="7">
        <f>Table2[[#This Row],[Unit Price]]*Table2[[#This Row],[Quantity]]</f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_xlfn.XLOOKUP(Table2[[#This Row],[Customer ID]],Table3[Customer ID],Table3[Customer Name])</f>
        <v>Kari Swede</v>
      </c>
      <c r="G162" s="2" t="str">
        <f>IF(_xlfn.XLOOKUP(TRIM(Table2[[#This Row],[Customer Name]]), Table3[Customer Name], Table3[Email], "")=0, "", _xlfn.XLOOKUP(TRIM(Table2[[#This Row],[Customer Name]]), Table3[Customer Name], Table3[Email], ""))</f>
        <v>kswede4g@addthis.com</v>
      </c>
      <c r="H162" s="2" t="str">
        <f>_xlfn.XLOOKUP(Table2[[#This Row],[Customer Name]],Table3[Customer Name],Table3[Country])</f>
        <v>United States</v>
      </c>
      <c r="I162" t="s">
        <v>6197</v>
      </c>
      <c r="J162" t="s">
        <v>6200</v>
      </c>
      <c r="K162">
        <f>_xlfn.XLOOKUP(Table2[[#This Row],[Product ID]],Table4[Product ID],Table4[Size])</f>
        <v>0.5</v>
      </c>
      <c r="L162" s="5">
        <f>_xlfn.XLOOKUP(Table2[[#This Row],[Product ID]],Table4[Product ID],Table4[Unit Price])</f>
        <v>8.25</v>
      </c>
      <c r="M162" s="7">
        <f>Table2[[#This Row],[Unit Price]]*Table2[[#This Row],[Quantity]]</f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_xlfn.XLOOKUP(Table2[[#This Row],[Customer ID]],Table3[Customer ID],Table3[Customer Name])</f>
        <v>Leontine Rubrow</v>
      </c>
      <c r="G163" s="2" t="str">
        <f>IF(_xlfn.XLOOKUP(TRIM(Table2[[#This Row],[Customer Name]]), Table3[Customer Name], Table3[Email], "")=0, "", _xlfn.XLOOKUP(TRIM(Table2[[#This Row],[Customer Name]]), Table3[Customer Name], Table3[Email], ""))</f>
        <v>lrubrow4h@microsoft.com</v>
      </c>
      <c r="H163" s="2" t="str">
        <f>_xlfn.XLOOKUP(Table2[[#This Row],[Customer Name]],Table3[Customer Name],Table3[Country])</f>
        <v>United States</v>
      </c>
      <c r="I163" t="s">
        <v>6198</v>
      </c>
      <c r="J163" t="s">
        <v>6201</v>
      </c>
      <c r="K163">
        <f>_xlfn.XLOOKUP(Table2[[#This Row],[Product ID]],Table4[Product ID],Table4[Size])</f>
        <v>0.5</v>
      </c>
      <c r="L163" s="5">
        <f>_xlfn.XLOOKUP(Table2[[#This Row],[Product ID]],Table4[Product ID],Table4[Unit Price])</f>
        <v>7.77</v>
      </c>
      <c r="M163" s="7">
        <f>Table2[[#This Row],[Unit Price]]*Table2[[#This Row],[Quantity]]</f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_xlfn.XLOOKUP(Table2[[#This Row],[Customer ID]],Table3[Customer ID],Table3[Customer Name])</f>
        <v>Dottie Tift</v>
      </c>
      <c r="G164" s="2" t="str">
        <f>IF(_xlfn.XLOOKUP(TRIM(Table2[[#This Row],[Customer Name]]), Table3[Customer Name], Table3[Email], "")=0, "", _xlfn.XLOOKUP(TRIM(Table2[[#This Row],[Customer Name]]), Table3[Customer Name], Table3[Email], ""))</f>
        <v>dtift4i@netvibes.com</v>
      </c>
      <c r="H164" s="2" t="str">
        <f>_xlfn.XLOOKUP(Table2[[#This Row],[Customer Name]],Table3[Customer Name],Table3[Country])</f>
        <v>United States</v>
      </c>
      <c r="I164" t="s">
        <v>6197</v>
      </c>
      <c r="J164" t="s">
        <v>6202</v>
      </c>
      <c r="K164">
        <f>_xlfn.XLOOKUP(Table2[[#This Row],[Product ID]],Table4[Product ID],Table4[Size])</f>
        <v>0.5</v>
      </c>
      <c r="L164" s="5">
        <f>_xlfn.XLOOKUP(Table2[[#This Row],[Product ID]],Table4[Product ID],Table4[Unit Price])</f>
        <v>7.29</v>
      </c>
      <c r="M164" s="7">
        <f>Table2[[#This Row],[Unit Price]]*Table2[[#This Row],[Quantity]]</f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_xlfn.XLOOKUP(Table2[[#This Row],[Customer ID]],Table3[Customer ID],Table3[Customer Name])</f>
        <v>Gerardo Schonfeld</v>
      </c>
      <c r="G165" s="2" t="str">
        <f>IF(_xlfn.XLOOKUP(TRIM(Table2[[#This Row],[Customer Name]]), Table3[Customer Name], Table3[Email], "")=0, "", _xlfn.XLOOKUP(TRIM(Table2[[#This Row],[Customer Name]]), Table3[Customer Name], Table3[Email], ""))</f>
        <v>gschonfeld4j@oracle.com</v>
      </c>
      <c r="H165" s="2" t="str">
        <f>_xlfn.XLOOKUP(Table2[[#This Row],[Customer Name]],Table3[Customer Name],Table3[Country])</f>
        <v>United States</v>
      </c>
      <c r="I165" t="s">
        <v>6196</v>
      </c>
      <c r="J165" t="s">
        <v>6202</v>
      </c>
      <c r="K165">
        <f>_xlfn.XLOOKUP(Table2[[#This Row],[Product ID]],Table4[Product ID],Table4[Size])</f>
        <v>0.2</v>
      </c>
      <c r="L165" s="5">
        <f>_xlfn.XLOOKUP(Table2[[#This Row],[Product ID]],Table4[Product ID],Table4[Unit Price])</f>
        <v>2.6849999999999996</v>
      </c>
      <c r="M165" s="7">
        <f>Table2[[#This Row],[Unit Price]]*Table2[[#This Row],[Quantity]]</f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_xlfn.XLOOKUP(Table2[[#This Row],[Customer ID]],Table3[Customer ID],Table3[Customer Name])</f>
        <v>Claiborne Feye</v>
      </c>
      <c r="G166" s="2" t="str">
        <f>IF(_xlfn.XLOOKUP(TRIM(Table2[[#This Row],[Customer Name]]), Table3[Customer Name], Table3[Email], "")=0, "", _xlfn.XLOOKUP(TRIM(Table2[[#This Row],[Customer Name]]), Table3[Customer Name], Table3[Email], ""))</f>
        <v>cfeye4k@google.co.jp</v>
      </c>
      <c r="H166" s="2" t="str">
        <f>_xlfn.XLOOKUP(Table2[[#This Row],[Customer Name]],Table3[Customer Name],Table3[Country])</f>
        <v>Ireland</v>
      </c>
      <c r="I166" t="s">
        <v>6197</v>
      </c>
      <c r="J166" t="s">
        <v>6202</v>
      </c>
      <c r="K166">
        <f>_xlfn.XLOOKUP(Table2[[#This Row],[Product ID]],Table4[Product ID],Table4[Size])</f>
        <v>0.5</v>
      </c>
      <c r="L166" s="5">
        <f>_xlfn.XLOOKUP(Table2[[#This Row],[Product ID]],Table4[Product ID],Table4[Unit Price])</f>
        <v>7.29</v>
      </c>
      <c r="M166" s="7">
        <f>Table2[[#This Row],[Unit Price]]*Table2[[#This Row],[Quantity]]</f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_xlfn.XLOOKUP(Table2[[#This Row],[Customer ID]],Table3[Customer ID],Table3[Customer Name])</f>
        <v>Mina Elstone</v>
      </c>
      <c r="G167" s="2" t="str">
        <f>IF(_xlfn.XLOOKUP(TRIM(Table2[[#This Row],[Customer Name]]), Table3[Customer Name], Table3[Email], "")=0, "", _xlfn.XLOOKUP(TRIM(Table2[[#This Row],[Customer Name]]), Table3[Customer Name], Table3[Email], ""))</f>
        <v/>
      </c>
      <c r="H167" s="2" t="str">
        <f>_xlfn.XLOOKUP(Table2[[#This Row],[Customer Name]],Table3[Customer Name],Table3[Country])</f>
        <v>United States</v>
      </c>
      <c r="I167" t="s">
        <v>6196</v>
      </c>
      <c r="J167" t="s">
        <v>6202</v>
      </c>
      <c r="K167">
        <f>_xlfn.XLOOKUP(Table2[[#This Row],[Product ID]],Table4[Product ID],Table4[Size])</f>
        <v>1</v>
      </c>
      <c r="L167" s="5">
        <f>_xlfn.XLOOKUP(Table2[[#This Row],[Product ID]],Table4[Product ID],Table4[Unit Price])</f>
        <v>8.9499999999999993</v>
      </c>
      <c r="M167" s="7">
        <f>Table2[[#This Row],[Unit Price]]*Table2[[#This Row],[Quantity]]</f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_xlfn.XLOOKUP(Table2[[#This Row],[Customer ID]],Table3[Customer ID],Table3[Customer Name])</f>
        <v>Sherman Mewrcik</v>
      </c>
      <c r="G168" s="2" t="str">
        <f>IF(_xlfn.XLOOKUP(TRIM(Table2[[#This Row],[Customer Name]]), Table3[Customer Name], Table3[Email], "")=0, "", _xlfn.XLOOKUP(TRIM(Table2[[#This Row],[Customer Name]]), Table3[Customer Name], Table3[Email], ""))</f>
        <v/>
      </c>
      <c r="H168" s="2" t="str">
        <f>_xlfn.XLOOKUP(Table2[[#This Row],[Customer Name]],Table3[Customer Name],Table3[Country])</f>
        <v>United States</v>
      </c>
      <c r="I168" t="s">
        <v>6196</v>
      </c>
      <c r="J168" t="s">
        <v>6202</v>
      </c>
      <c r="K168">
        <f>_xlfn.XLOOKUP(Table2[[#This Row],[Product ID]],Table4[Product ID],Table4[Size])</f>
        <v>0.5</v>
      </c>
      <c r="L168" s="5">
        <f>_xlfn.XLOOKUP(Table2[[#This Row],[Product ID]],Table4[Product ID],Table4[Unit Price])</f>
        <v>5.3699999999999992</v>
      </c>
      <c r="M168" s="7">
        <f>Table2[[#This Row],[Unit Price]]*Table2[[#This Row],[Quantity]]</f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_xlfn.XLOOKUP(Table2[[#This Row],[Customer ID]],Table3[Customer ID],Table3[Customer Name])</f>
        <v>Tamarah Fero</v>
      </c>
      <c r="G169" s="2" t="str">
        <f>IF(_xlfn.XLOOKUP(TRIM(Table2[[#This Row],[Customer Name]]), Table3[Customer Name], Table3[Email], "")=0, "", _xlfn.XLOOKUP(TRIM(Table2[[#This Row],[Customer Name]]), Table3[Customer Name], Table3[Email], ""))</f>
        <v>tfero4n@comsenz.com</v>
      </c>
      <c r="H169" s="2" t="str">
        <f>_xlfn.XLOOKUP(Table2[[#This Row],[Customer Name]],Table3[Customer Name],Table3[Country])</f>
        <v>United States</v>
      </c>
      <c r="I169" t="s">
        <v>6197</v>
      </c>
      <c r="J169" t="s">
        <v>6200</v>
      </c>
      <c r="K169">
        <f>_xlfn.XLOOKUP(Table2[[#This Row],[Product ID]],Table4[Product ID],Table4[Size])</f>
        <v>0.5</v>
      </c>
      <c r="L169" s="5">
        <f>_xlfn.XLOOKUP(Table2[[#This Row],[Product ID]],Table4[Product ID],Table4[Unit Price])</f>
        <v>8.25</v>
      </c>
      <c r="M169" s="7">
        <f>Table2[[#This Row],[Unit Price]]*Table2[[#This Row],[Quantity]]</f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_xlfn.XLOOKUP(Table2[[#This Row],[Customer ID]],Table3[Customer ID],Table3[Customer Name])</f>
        <v>Stanislaus Valsler</v>
      </c>
      <c r="G170" s="2" t="str">
        <f>IF(_xlfn.XLOOKUP(TRIM(Table2[[#This Row],[Customer Name]]), Table3[Customer Name], Table3[Email], "")=0, "", _xlfn.XLOOKUP(TRIM(Table2[[#This Row],[Customer Name]]), Table3[Customer Name], Table3[Email], ""))</f>
        <v/>
      </c>
      <c r="H170" s="2" t="str">
        <f>_xlfn.XLOOKUP(Table2[[#This Row],[Customer Name]],Table3[Customer Name],Table3[Country])</f>
        <v>Ireland</v>
      </c>
      <c r="I170" t="s">
        <v>6198</v>
      </c>
      <c r="J170" t="s">
        <v>6200</v>
      </c>
      <c r="K170">
        <f>_xlfn.XLOOKUP(Table2[[#This Row],[Product ID]],Table4[Product ID],Table4[Size])</f>
        <v>0.5</v>
      </c>
      <c r="L170" s="5">
        <f>_xlfn.XLOOKUP(Table2[[#This Row],[Product ID]],Table4[Product ID],Table4[Unit Price])</f>
        <v>6.75</v>
      </c>
      <c r="M170" s="7">
        <f>Table2[[#This Row],[Unit Price]]*Table2[[#This Row],[Quantity]]</f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_xlfn.XLOOKUP(Table2[[#This Row],[Customer ID]],Table3[Customer ID],Table3[Customer Name])</f>
        <v>Felita Dauney</v>
      </c>
      <c r="G171" s="2" t="str">
        <f>IF(_xlfn.XLOOKUP(TRIM(Table2[[#This Row],[Customer Name]]), Table3[Customer Name], Table3[Email], "")=0, "", _xlfn.XLOOKUP(TRIM(Table2[[#This Row],[Customer Name]]), Table3[Customer Name], Table3[Email], ""))</f>
        <v>fdauney4p@sphinn.com</v>
      </c>
      <c r="H171" s="2" t="str">
        <f>_xlfn.XLOOKUP(Table2[[#This Row],[Customer Name]],Table3[Customer Name],Table3[Country])</f>
        <v>Ireland</v>
      </c>
      <c r="I171" t="s">
        <v>6196</v>
      </c>
      <c r="J171" t="s">
        <v>6202</v>
      </c>
      <c r="K171">
        <f>_xlfn.XLOOKUP(Table2[[#This Row],[Product ID]],Table4[Product ID],Table4[Size])</f>
        <v>1</v>
      </c>
      <c r="L171" s="5">
        <f>_xlfn.XLOOKUP(Table2[[#This Row],[Product ID]],Table4[Product ID],Table4[Unit Price])</f>
        <v>8.9499999999999993</v>
      </c>
      <c r="M171" s="7">
        <f>Table2[[#This Row],[Unit Price]]*Table2[[#This Row],[Quantity]]</f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_xlfn.XLOOKUP(Table2[[#This Row],[Customer ID]],Table3[Customer ID],Table3[Customer Name])</f>
        <v>Serena Earley</v>
      </c>
      <c r="G172" s="2" t="str">
        <f>IF(_xlfn.XLOOKUP(TRIM(Table2[[#This Row],[Customer Name]]), Table3[Customer Name], Table3[Email], "")=0, "", _xlfn.XLOOKUP(TRIM(Table2[[#This Row],[Customer Name]]), Table3[Customer Name], Table3[Email], ""))</f>
        <v>searley4q@youku.com</v>
      </c>
      <c r="H172" s="2" t="str">
        <f>_xlfn.XLOOKUP(Table2[[#This Row],[Customer Name]],Table3[Customer Name],Table3[Country])</f>
        <v>United Kingdom</v>
      </c>
      <c r="I172" t="s">
        <v>6197</v>
      </c>
      <c r="J172" t="s">
        <v>6201</v>
      </c>
      <c r="K172">
        <f>_xlfn.XLOOKUP(Table2[[#This Row],[Product ID]],Table4[Product ID],Table4[Size])</f>
        <v>2.5</v>
      </c>
      <c r="L172" s="5">
        <f>_xlfn.XLOOKUP(Table2[[#This Row],[Product ID]],Table4[Product ID],Table4[Unit Price])</f>
        <v>34.154999999999994</v>
      </c>
      <c r="M172" s="7">
        <f>Table2[[#This Row],[Unit Price]]*Table2[[#This Row],[Quantity]]</f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_xlfn.XLOOKUP(Table2[[#This Row],[Customer ID]],Table3[Customer ID],Table3[Customer Name])</f>
        <v>Minny Chamberlayne</v>
      </c>
      <c r="G173" s="2" t="str">
        <f>IF(_xlfn.XLOOKUP(TRIM(Table2[[#This Row],[Customer Name]]), Table3[Customer Name], Table3[Email], "")=0, "", _xlfn.XLOOKUP(TRIM(Table2[[#This Row],[Customer Name]]), Table3[Customer Name], Table3[Email], ""))</f>
        <v>mchamberlayne4r@bigcartel.com</v>
      </c>
      <c r="H173" s="2" t="str">
        <f>_xlfn.XLOOKUP(Table2[[#This Row],[Customer Name]],Table3[Customer Name],Table3[Country])</f>
        <v>United States</v>
      </c>
      <c r="I173" t="s">
        <v>6197</v>
      </c>
      <c r="J173" t="s">
        <v>6200</v>
      </c>
      <c r="K173">
        <f>_xlfn.XLOOKUP(Table2[[#This Row],[Product ID]],Table4[Product ID],Table4[Size])</f>
        <v>2.5</v>
      </c>
      <c r="L173" s="5">
        <f>_xlfn.XLOOKUP(Table2[[#This Row],[Product ID]],Table4[Product ID],Table4[Unit Price])</f>
        <v>31.624999999999996</v>
      </c>
      <c r="M173" s="7">
        <f>Table2[[#This Row],[Unit Price]]*Table2[[#This Row],[Quantity]]</f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_xlfn.XLOOKUP(Table2[[#This Row],[Customer ID]],Table3[Customer ID],Table3[Customer Name])</f>
        <v>Bartholemy Flaherty</v>
      </c>
      <c r="G174" s="2" t="str">
        <f>IF(_xlfn.XLOOKUP(TRIM(Table2[[#This Row],[Customer Name]]), Table3[Customer Name], Table3[Email], "")=0, "", _xlfn.XLOOKUP(TRIM(Table2[[#This Row],[Customer Name]]), Table3[Customer Name], Table3[Email], ""))</f>
        <v>bflaherty4s@moonfruit.com</v>
      </c>
      <c r="H174" s="2" t="str">
        <f>_xlfn.XLOOKUP(Table2[[#This Row],[Customer Name]],Table3[Customer Name],Table3[Country])</f>
        <v>Ireland</v>
      </c>
      <c r="I174" t="s">
        <v>6197</v>
      </c>
      <c r="J174" t="s">
        <v>6202</v>
      </c>
      <c r="K174">
        <f>_xlfn.XLOOKUP(Table2[[#This Row],[Product ID]],Table4[Product ID],Table4[Size])</f>
        <v>0.5</v>
      </c>
      <c r="L174" s="5">
        <f>_xlfn.XLOOKUP(Table2[[#This Row],[Product ID]],Table4[Product ID],Table4[Unit Price])</f>
        <v>7.29</v>
      </c>
      <c r="M174" s="7">
        <f>Table2[[#This Row],[Unit Price]]*Table2[[#This Row],[Quantity]]</f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_xlfn.XLOOKUP(Table2[[#This Row],[Customer ID]],Table3[Customer ID],Table3[Customer Name])</f>
        <v>Oran Colbeck</v>
      </c>
      <c r="G175" s="2" t="str">
        <f>IF(_xlfn.XLOOKUP(TRIM(Table2[[#This Row],[Customer Name]]), Table3[Customer Name], Table3[Email], "")=0, "", _xlfn.XLOOKUP(TRIM(Table2[[#This Row],[Customer Name]]), Table3[Customer Name], Table3[Email], ""))</f>
        <v>ocolbeck4t@sina.com.cn</v>
      </c>
      <c r="H175" s="2" t="str">
        <f>_xlfn.XLOOKUP(Table2[[#This Row],[Customer Name]],Table3[Customer Name],Table3[Country])</f>
        <v>United States</v>
      </c>
      <c r="I175" t="s">
        <v>6196</v>
      </c>
      <c r="J175" t="s">
        <v>6200</v>
      </c>
      <c r="K175">
        <f>_xlfn.XLOOKUP(Table2[[#This Row],[Product ID]],Table4[Product ID],Table4[Size])</f>
        <v>2.5</v>
      </c>
      <c r="L175" s="5">
        <f>_xlfn.XLOOKUP(Table2[[#This Row],[Product ID]],Table4[Product ID],Table4[Unit Price])</f>
        <v>22.884999999999998</v>
      </c>
      <c r="M175" s="7">
        <f>Table2[[#This Row],[Unit Price]]*Table2[[#This Row],[Quantity]]</f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_xlfn.XLOOKUP(Table2[[#This Row],[Customer ID]],Table3[Customer ID],Table3[Customer Name])</f>
        <v>Elysee Sketch</v>
      </c>
      <c r="G176" s="2" t="str">
        <f>IF(_xlfn.XLOOKUP(TRIM(Table2[[#This Row],[Customer Name]]), Table3[Customer Name], Table3[Email], "")=0, "", _xlfn.XLOOKUP(TRIM(Table2[[#This Row],[Customer Name]]), Table3[Customer Name], Table3[Email], ""))</f>
        <v/>
      </c>
      <c r="H176" s="2" t="str">
        <f>_xlfn.XLOOKUP(Table2[[#This Row],[Customer Name]],Table3[Customer Name],Table3[Country])</f>
        <v>United States</v>
      </c>
      <c r="I176" t="s">
        <v>6197</v>
      </c>
      <c r="J176" t="s">
        <v>6201</v>
      </c>
      <c r="K176">
        <f>_xlfn.XLOOKUP(Table2[[#This Row],[Product ID]],Table4[Product ID],Table4[Size])</f>
        <v>2.5</v>
      </c>
      <c r="L176" s="5">
        <f>_xlfn.XLOOKUP(Table2[[#This Row],[Product ID]],Table4[Product ID],Table4[Unit Price])</f>
        <v>34.154999999999994</v>
      </c>
      <c r="M176" s="7">
        <f>Table2[[#This Row],[Unit Price]]*Table2[[#This Row],[Quantity]]</f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_xlfn.XLOOKUP(Table2[[#This Row],[Customer ID]],Table3[Customer ID],Table3[Customer Name])</f>
        <v>Ethelda Hobbing</v>
      </c>
      <c r="G177" s="2" t="str">
        <f>IF(_xlfn.XLOOKUP(TRIM(Table2[[#This Row],[Customer Name]]), Table3[Customer Name], Table3[Email], "")=0, "", _xlfn.XLOOKUP(TRIM(Table2[[#This Row],[Customer Name]]), Table3[Customer Name], Table3[Email], ""))</f>
        <v>ehobbing4v@nsw.gov.au</v>
      </c>
      <c r="H177" s="2" t="str">
        <f>_xlfn.XLOOKUP(Table2[[#This Row],[Customer Name]],Table3[Customer Name],Table3[Country])</f>
        <v>United States</v>
      </c>
      <c r="I177" t="s">
        <v>6197</v>
      </c>
      <c r="J177" t="s">
        <v>6200</v>
      </c>
      <c r="K177">
        <f>_xlfn.XLOOKUP(Table2[[#This Row],[Product ID]],Table4[Product ID],Table4[Size])</f>
        <v>2.5</v>
      </c>
      <c r="L177" s="5">
        <f>_xlfn.XLOOKUP(Table2[[#This Row],[Product ID]],Table4[Product ID],Table4[Unit Price])</f>
        <v>31.624999999999996</v>
      </c>
      <c r="M177" s="7">
        <f>Table2[[#This Row],[Unit Price]]*Table2[[#This Row],[Quantity]]</f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_xlfn.XLOOKUP(Table2[[#This Row],[Customer ID]],Table3[Customer ID],Table3[Customer Name])</f>
        <v>Odille Thynne</v>
      </c>
      <c r="G178" s="2" t="str">
        <f>IF(_xlfn.XLOOKUP(TRIM(Table2[[#This Row],[Customer Name]]), Table3[Customer Name], Table3[Email], "")=0, "", _xlfn.XLOOKUP(TRIM(Table2[[#This Row],[Customer Name]]), Table3[Customer Name], Table3[Email], ""))</f>
        <v>othynne4w@auda.org.au</v>
      </c>
      <c r="H178" s="2" t="str">
        <f>_xlfn.XLOOKUP(Table2[[#This Row],[Customer Name]],Table3[Customer Name],Table3[Country])</f>
        <v>United States</v>
      </c>
      <c r="I178" t="s">
        <v>6197</v>
      </c>
      <c r="J178" t="s">
        <v>6201</v>
      </c>
      <c r="K178">
        <f>_xlfn.XLOOKUP(Table2[[#This Row],[Product ID]],Table4[Product ID],Table4[Size])</f>
        <v>2.5</v>
      </c>
      <c r="L178" s="5">
        <f>_xlfn.XLOOKUP(Table2[[#This Row],[Product ID]],Table4[Product ID],Table4[Unit Price])</f>
        <v>34.154999999999994</v>
      </c>
      <c r="M178" s="7">
        <f>Table2[[#This Row],[Unit Price]]*Table2[[#This Row],[Quantity]]</f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_xlfn.XLOOKUP(Table2[[#This Row],[Customer ID]],Table3[Customer ID],Table3[Customer Name])</f>
        <v>Emlynne Heining</v>
      </c>
      <c r="G179" s="2" t="str">
        <f>IF(_xlfn.XLOOKUP(TRIM(Table2[[#This Row],[Customer Name]]), Table3[Customer Name], Table3[Email], "")=0, "", _xlfn.XLOOKUP(TRIM(Table2[[#This Row],[Customer Name]]), Table3[Customer Name], Table3[Email], ""))</f>
        <v>eheining4x@flickr.com</v>
      </c>
      <c r="H179" s="2" t="str">
        <f>_xlfn.XLOOKUP(Table2[[#This Row],[Customer Name]],Table3[Customer Name],Table3[Country])</f>
        <v>United States</v>
      </c>
      <c r="I179" t="s">
        <v>6196</v>
      </c>
      <c r="J179" t="s">
        <v>6201</v>
      </c>
      <c r="K179">
        <f>_xlfn.XLOOKUP(Table2[[#This Row],[Product ID]],Table4[Product ID],Table4[Size])</f>
        <v>2.5</v>
      </c>
      <c r="L179" s="5">
        <f>_xlfn.XLOOKUP(Table2[[#This Row],[Product ID]],Table4[Product ID],Table4[Unit Price])</f>
        <v>27.484999999999996</v>
      </c>
      <c r="M179" s="7">
        <f>Table2[[#This Row],[Unit Price]]*Table2[[#This Row],[Quantity]]</f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_xlfn.XLOOKUP(Table2[[#This Row],[Customer ID]],Table3[Customer ID],Table3[Customer Name])</f>
        <v>Katerina Melloi</v>
      </c>
      <c r="G180" s="2" t="str">
        <f>IF(_xlfn.XLOOKUP(TRIM(Table2[[#This Row],[Customer Name]]), Table3[Customer Name], Table3[Email], "")=0, "", _xlfn.XLOOKUP(TRIM(Table2[[#This Row],[Customer Name]]), Table3[Customer Name], Table3[Email], ""))</f>
        <v>kmelloi4y@imdb.com</v>
      </c>
      <c r="H180" s="2" t="str">
        <f>_xlfn.XLOOKUP(Table2[[#This Row],[Customer Name]],Table3[Customer Name],Table3[Country])</f>
        <v>United States</v>
      </c>
      <c r="I180" t="s">
        <v>6198</v>
      </c>
      <c r="J180" t="s">
        <v>6201</v>
      </c>
      <c r="K180">
        <f>_xlfn.XLOOKUP(Table2[[#This Row],[Product ID]],Table4[Product ID],Table4[Size])</f>
        <v>1</v>
      </c>
      <c r="L180" s="5">
        <f>_xlfn.XLOOKUP(Table2[[#This Row],[Product ID]],Table4[Product ID],Table4[Unit Price])</f>
        <v>12.95</v>
      </c>
      <c r="M180" s="7">
        <f>Table2[[#This Row],[Unit Price]]*Table2[[#This Row],[Quantity]]</f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_xlfn.XLOOKUP(Table2[[#This Row],[Customer ID]],Table3[Customer ID],Table3[Customer Name])</f>
        <v>Tiffany Scardafield</v>
      </c>
      <c r="G181" s="2" t="str">
        <f>IF(_xlfn.XLOOKUP(TRIM(Table2[[#This Row],[Customer Name]]), Table3[Customer Name], Table3[Email], "")=0, "", _xlfn.XLOOKUP(TRIM(Table2[[#This Row],[Customer Name]]), Table3[Customer Name], Table3[Email], ""))</f>
        <v/>
      </c>
      <c r="H181" s="2" t="str">
        <f>_xlfn.XLOOKUP(Table2[[#This Row],[Customer Name]],Table3[Customer Name],Table3[Country])</f>
        <v>Ireland</v>
      </c>
      <c r="I181" t="s">
        <v>6198</v>
      </c>
      <c r="J181" t="s">
        <v>6202</v>
      </c>
      <c r="K181">
        <f>_xlfn.XLOOKUP(Table2[[#This Row],[Product ID]],Table4[Product ID],Table4[Size])</f>
        <v>0.2</v>
      </c>
      <c r="L181" s="5">
        <f>_xlfn.XLOOKUP(Table2[[#This Row],[Product ID]],Table4[Product ID],Table4[Unit Price])</f>
        <v>2.9849999999999999</v>
      </c>
      <c r="M181" s="7">
        <f>Table2[[#This Row],[Unit Price]]*Table2[[#This Row],[Quantity]]</f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_xlfn.XLOOKUP(Table2[[#This Row],[Customer ID]],Table3[Customer ID],Table3[Customer Name])</f>
        <v>Abrahan Mussen</v>
      </c>
      <c r="G182" s="2" t="str">
        <f>IF(_xlfn.XLOOKUP(TRIM(Table2[[#This Row],[Customer Name]]), Table3[Customer Name], Table3[Email], "")=0, "", _xlfn.XLOOKUP(TRIM(Table2[[#This Row],[Customer Name]]), Table3[Customer Name], Table3[Email], ""))</f>
        <v>amussen50@51.la</v>
      </c>
      <c r="H182" s="2" t="str">
        <f>_xlfn.XLOOKUP(Table2[[#This Row],[Customer Name]],Table3[Customer Name],Table3[Country])</f>
        <v>United States</v>
      </c>
      <c r="I182" t="s">
        <v>6197</v>
      </c>
      <c r="J182" t="s">
        <v>6201</v>
      </c>
      <c r="K182">
        <f>_xlfn.XLOOKUP(Table2[[#This Row],[Product ID]],Table4[Product ID],Table4[Size])</f>
        <v>0.2</v>
      </c>
      <c r="L182" s="5">
        <f>_xlfn.XLOOKUP(Table2[[#This Row],[Product ID]],Table4[Product ID],Table4[Unit Price])</f>
        <v>4.4550000000000001</v>
      </c>
      <c r="M182" s="7">
        <f>Table2[[#This Row],[Unit Price]]*Table2[[#This Row],[Quantity]]</f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_xlfn.XLOOKUP(Table2[[#This Row],[Customer ID]],Table3[Customer ID],Table3[Customer Name])</f>
        <v>Abrahan Mussen</v>
      </c>
      <c r="G183" s="2" t="str">
        <f>IF(_xlfn.XLOOKUP(TRIM(Table2[[#This Row],[Customer Name]]), Table3[Customer Name], Table3[Email], "")=0, "", _xlfn.XLOOKUP(TRIM(Table2[[#This Row],[Customer Name]]), Table3[Customer Name], Table3[Email], ""))</f>
        <v>amussen50@51.la</v>
      </c>
      <c r="H183" s="2" t="str">
        <f>_xlfn.XLOOKUP(Table2[[#This Row],[Customer Name]],Table3[Customer Name],Table3[Country])</f>
        <v>United States</v>
      </c>
      <c r="I183" t="s">
        <v>6198</v>
      </c>
      <c r="J183" t="s">
        <v>6202</v>
      </c>
      <c r="K183">
        <f>_xlfn.XLOOKUP(Table2[[#This Row],[Product ID]],Table4[Product ID],Table4[Size])</f>
        <v>0.5</v>
      </c>
      <c r="L183" s="5">
        <f>_xlfn.XLOOKUP(Table2[[#This Row],[Product ID]],Table4[Product ID],Table4[Unit Price])</f>
        <v>5.97</v>
      </c>
      <c r="M183" s="7">
        <f>Table2[[#This Row],[Unit Price]]*Table2[[#This Row],[Quantity]]</f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_xlfn.XLOOKUP(Table2[[#This Row],[Customer ID]],Table3[Customer ID],Table3[Customer Name])</f>
        <v>Anny Mundford</v>
      </c>
      <c r="G184" s="2" t="str">
        <f>IF(_xlfn.XLOOKUP(TRIM(Table2[[#This Row],[Customer Name]]), Table3[Customer Name], Table3[Email], "")=0, "", _xlfn.XLOOKUP(TRIM(Table2[[#This Row],[Customer Name]]), Table3[Customer Name], Table3[Email], ""))</f>
        <v>amundford52@nbcnews.com</v>
      </c>
      <c r="H184" s="2" t="str">
        <f>_xlfn.XLOOKUP(Table2[[#This Row],[Customer Name]],Table3[Customer Name],Table3[Country])</f>
        <v>United States</v>
      </c>
      <c r="I184" t="s">
        <v>6196</v>
      </c>
      <c r="J184" t="s">
        <v>6202</v>
      </c>
      <c r="K184">
        <f>_xlfn.XLOOKUP(Table2[[#This Row],[Product ID]],Table4[Product ID],Table4[Size])</f>
        <v>0.5</v>
      </c>
      <c r="L184" s="5">
        <f>_xlfn.XLOOKUP(Table2[[#This Row],[Product ID]],Table4[Product ID],Table4[Unit Price])</f>
        <v>5.3699999999999992</v>
      </c>
      <c r="M184" s="7">
        <f>Table2[[#This Row],[Unit Price]]*Table2[[#This Row],[Quantity]]</f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_xlfn.XLOOKUP(Table2[[#This Row],[Customer ID]],Table3[Customer ID],Table3[Customer Name])</f>
        <v>Tory Walas</v>
      </c>
      <c r="G185" s="2" t="str">
        <f>IF(_xlfn.XLOOKUP(TRIM(Table2[[#This Row],[Customer Name]]), Table3[Customer Name], Table3[Email], "")=0, "", _xlfn.XLOOKUP(TRIM(Table2[[#This Row],[Customer Name]]), Table3[Customer Name], Table3[Email], ""))</f>
        <v>twalas53@google.ca</v>
      </c>
      <c r="H185" s="2" t="str">
        <f>_xlfn.XLOOKUP(Table2[[#This Row],[Customer Name]],Table3[Customer Name],Table3[Country])</f>
        <v>United States</v>
      </c>
      <c r="I185" t="s">
        <v>6197</v>
      </c>
      <c r="J185" t="s">
        <v>6200</v>
      </c>
      <c r="K185">
        <f>_xlfn.XLOOKUP(Table2[[#This Row],[Product ID]],Table4[Product ID],Table4[Size])</f>
        <v>0.2</v>
      </c>
      <c r="L185" s="5">
        <f>_xlfn.XLOOKUP(Table2[[#This Row],[Product ID]],Table4[Product ID],Table4[Unit Price])</f>
        <v>4.125</v>
      </c>
      <c r="M185" s="7">
        <f>Table2[[#This Row],[Unit Price]]*Table2[[#This Row],[Quantity]]</f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_xlfn.XLOOKUP(Table2[[#This Row],[Customer ID]],Table3[Customer ID],Table3[Customer Name])</f>
        <v>Isa Blazewicz</v>
      </c>
      <c r="G186" s="2" t="str">
        <f>IF(_xlfn.XLOOKUP(TRIM(Table2[[#This Row],[Customer Name]]), Table3[Customer Name], Table3[Email], "")=0, "", _xlfn.XLOOKUP(TRIM(Table2[[#This Row],[Customer Name]]), Table3[Customer Name], Table3[Email], ""))</f>
        <v>iblazewicz54@thetimes.co.uk</v>
      </c>
      <c r="H186" s="2" t="str">
        <f>_xlfn.XLOOKUP(Table2[[#This Row],[Customer Name]],Table3[Customer Name],Table3[Country])</f>
        <v>United States</v>
      </c>
      <c r="I186" t="s">
        <v>6198</v>
      </c>
      <c r="J186" t="s">
        <v>6201</v>
      </c>
      <c r="K186">
        <f>_xlfn.XLOOKUP(Table2[[#This Row],[Product ID]],Table4[Product ID],Table4[Size])</f>
        <v>0.5</v>
      </c>
      <c r="L186" s="5">
        <f>_xlfn.XLOOKUP(Table2[[#This Row],[Product ID]],Table4[Product ID],Table4[Unit Price])</f>
        <v>7.77</v>
      </c>
      <c r="M186" s="7">
        <f>Table2[[#This Row],[Unit Price]]*Table2[[#This Row],[Quantity]]</f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_xlfn.XLOOKUP(Table2[[#This Row],[Customer ID]],Table3[Customer ID],Table3[Customer Name])</f>
        <v>Angie Rizzetti</v>
      </c>
      <c r="G187" s="2" t="str">
        <f>IF(_xlfn.XLOOKUP(TRIM(Table2[[#This Row],[Customer Name]]), Table3[Customer Name], Table3[Email], "")=0, "", _xlfn.XLOOKUP(TRIM(Table2[[#This Row],[Customer Name]]), Table3[Customer Name], Table3[Email], ""))</f>
        <v>arizzetti55@naver.com</v>
      </c>
      <c r="H187" s="2" t="str">
        <f>_xlfn.XLOOKUP(Table2[[#This Row],[Customer Name]],Table3[Customer Name],Table3[Country])</f>
        <v>United States</v>
      </c>
      <c r="I187" t="s">
        <v>6197</v>
      </c>
      <c r="J187" t="s">
        <v>6202</v>
      </c>
      <c r="K187">
        <f>_xlfn.XLOOKUP(Table2[[#This Row],[Product ID]],Table4[Product ID],Table4[Size])</f>
        <v>0.5</v>
      </c>
      <c r="L187" s="5">
        <f>_xlfn.XLOOKUP(Table2[[#This Row],[Product ID]],Table4[Product ID],Table4[Unit Price])</f>
        <v>7.29</v>
      </c>
      <c r="M187" s="7">
        <f>Table2[[#This Row],[Unit Price]]*Table2[[#This Row],[Quantity]]</f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_xlfn.XLOOKUP(Table2[[#This Row],[Customer ID]],Table3[Customer ID],Table3[Customer Name])</f>
        <v>Mord Meriet</v>
      </c>
      <c r="G188" s="2" t="str">
        <f>IF(_xlfn.XLOOKUP(TRIM(Table2[[#This Row],[Customer Name]]), Table3[Customer Name], Table3[Email], "")=0, "", _xlfn.XLOOKUP(TRIM(Table2[[#This Row],[Customer Name]]), Table3[Customer Name], Table3[Email], ""))</f>
        <v>mmeriet56@noaa.gov</v>
      </c>
      <c r="H188" s="2" t="str">
        <f>_xlfn.XLOOKUP(Table2[[#This Row],[Customer Name]],Table3[Customer Name],Table3[Country])</f>
        <v>United States</v>
      </c>
      <c r="I188" t="s">
        <v>6196</v>
      </c>
      <c r="J188" t="s">
        <v>6200</v>
      </c>
      <c r="K188">
        <f>_xlfn.XLOOKUP(Table2[[#This Row],[Product ID]],Table4[Product ID],Table4[Size])</f>
        <v>2.5</v>
      </c>
      <c r="L188" s="5">
        <f>_xlfn.XLOOKUP(Table2[[#This Row],[Product ID]],Table4[Product ID],Table4[Unit Price])</f>
        <v>22.884999999999998</v>
      </c>
      <c r="M188" s="7">
        <f>Table2[[#This Row],[Unit Price]]*Table2[[#This Row],[Quantity]]</f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_xlfn.XLOOKUP(Table2[[#This Row],[Customer ID]],Table3[Customer ID],Table3[Customer Name])</f>
        <v>Lawrence Pratt</v>
      </c>
      <c r="G189" s="2" t="str">
        <f>IF(_xlfn.XLOOKUP(TRIM(Table2[[#This Row],[Customer Name]]), Table3[Customer Name], Table3[Email], "")=0, "", _xlfn.XLOOKUP(TRIM(Table2[[#This Row],[Customer Name]]), Table3[Customer Name], Table3[Email], ""))</f>
        <v>lpratt57@netvibes.com</v>
      </c>
      <c r="H189" s="2" t="str">
        <f>_xlfn.XLOOKUP(Table2[[#This Row],[Customer Name]],Table3[Customer Name],Table3[Country])</f>
        <v>United States</v>
      </c>
      <c r="I189" t="s">
        <v>6199</v>
      </c>
      <c r="J189" t="s">
        <v>6200</v>
      </c>
      <c r="K189">
        <f>_xlfn.XLOOKUP(Table2[[#This Row],[Product ID]],Table4[Product ID],Table4[Size])</f>
        <v>0.5</v>
      </c>
      <c r="L189" s="5">
        <f>_xlfn.XLOOKUP(Table2[[#This Row],[Product ID]],Table4[Product ID],Table4[Unit Price])</f>
        <v>8.73</v>
      </c>
      <c r="M189" s="7">
        <f>Table2[[#This Row],[Unit Price]]*Table2[[#This Row],[Quantity]]</f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_xlfn.XLOOKUP(Table2[[#This Row],[Customer ID]],Table3[Customer ID],Table3[Customer Name])</f>
        <v>Astrix Kitchingham</v>
      </c>
      <c r="G190" s="2" t="str">
        <f>IF(_xlfn.XLOOKUP(TRIM(Table2[[#This Row],[Customer Name]]), Table3[Customer Name], Table3[Email], "")=0, "", _xlfn.XLOOKUP(TRIM(Table2[[#This Row],[Customer Name]]), Table3[Customer Name], Table3[Email], ""))</f>
        <v>akitchingham58@com.com</v>
      </c>
      <c r="H190" s="2" t="str">
        <f>_xlfn.XLOOKUP(Table2[[#This Row],[Customer Name]],Table3[Customer Name],Table3[Country])</f>
        <v>United States</v>
      </c>
      <c r="I190" t="s">
        <v>6197</v>
      </c>
      <c r="J190" t="s">
        <v>6201</v>
      </c>
      <c r="K190">
        <f>_xlfn.XLOOKUP(Table2[[#This Row],[Product ID]],Table4[Product ID],Table4[Size])</f>
        <v>0.2</v>
      </c>
      <c r="L190" s="5">
        <f>_xlfn.XLOOKUP(Table2[[#This Row],[Product ID]],Table4[Product ID],Table4[Unit Price])</f>
        <v>4.4550000000000001</v>
      </c>
      <c r="M190" s="7">
        <f>Table2[[#This Row],[Unit Price]]*Table2[[#This Row],[Quantity]]</f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_xlfn.XLOOKUP(Table2[[#This Row],[Customer ID]],Table3[Customer ID],Table3[Customer Name])</f>
        <v>Burnard Bartholin</v>
      </c>
      <c r="G191" s="2" t="str">
        <f>IF(_xlfn.XLOOKUP(TRIM(Table2[[#This Row],[Customer Name]]), Table3[Customer Name], Table3[Email], "")=0, "", _xlfn.XLOOKUP(TRIM(Table2[[#This Row],[Customer Name]]), Table3[Customer Name], Table3[Email], ""))</f>
        <v>bbartholin59@xinhuanet.com</v>
      </c>
      <c r="H191" s="2" t="str">
        <f>_xlfn.XLOOKUP(Table2[[#This Row],[Customer Name]],Table3[Customer Name],Table3[Country])</f>
        <v>United States</v>
      </c>
      <c r="I191" t="s">
        <v>6199</v>
      </c>
      <c r="J191" t="s">
        <v>6200</v>
      </c>
      <c r="K191">
        <f>_xlfn.XLOOKUP(Table2[[#This Row],[Product ID]],Table4[Product ID],Table4[Size])</f>
        <v>1</v>
      </c>
      <c r="L191" s="5">
        <f>_xlfn.XLOOKUP(Table2[[#This Row],[Product ID]],Table4[Product ID],Table4[Unit Price])</f>
        <v>14.55</v>
      </c>
      <c r="M191" s="7">
        <f>Table2[[#This Row],[Unit Price]]*Table2[[#This Row],[Quantity]]</f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_xlfn.XLOOKUP(Table2[[#This Row],[Customer ID]],Table3[Customer ID],Table3[Customer Name])</f>
        <v>Madelene Prinn</v>
      </c>
      <c r="G192" s="2" t="str">
        <f>IF(_xlfn.XLOOKUP(TRIM(Table2[[#This Row],[Customer Name]]), Table3[Customer Name], Table3[Email], "")=0, "", _xlfn.XLOOKUP(TRIM(Table2[[#This Row],[Customer Name]]), Table3[Customer Name], Table3[Email], ""))</f>
        <v>mprinn5a@usa.gov</v>
      </c>
      <c r="H192" s="2" t="str">
        <f>_xlfn.XLOOKUP(Table2[[#This Row],[Customer Name]],Table3[Customer Name],Table3[Country])</f>
        <v>United States</v>
      </c>
      <c r="I192" t="s">
        <v>6199</v>
      </c>
      <c r="J192" t="s">
        <v>6200</v>
      </c>
      <c r="K192">
        <f>_xlfn.XLOOKUP(Table2[[#This Row],[Product ID]],Table4[Product ID],Table4[Size])</f>
        <v>2.5</v>
      </c>
      <c r="L192" s="5">
        <f>_xlfn.XLOOKUP(Table2[[#This Row],[Product ID]],Table4[Product ID],Table4[Unit Price])</f>
        <v>33.464999999999996</v>
      </c>
      <c r="M192" s="7">
        <f>Table2[[#This Row],[Unit Price]]*Table2[[#This Row],[Quantity]]</f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_xlfn.XLOOKUP(Table2[[#This Row],[Customer ID]],Table3[Customer ID],Table3[Customer Name])</f>
        <v>Alisun Baudino</v>
      </c>
      <c r="G193" s="2" t="str">
        <f>IF(_xlfn.XLOOKUP(TRIM(Table2[[#This Row],[Customer Name]]), Table3[Customer Name], Table3[Email], "")=0, "", _xlfn.XLOOKUP(TRIM(Table2[[#This Row],[Customer Name]]), Table3[Customer Name], Table3[Email], ""))</f>
        <v>abaudino5b@netvibes.com</v>
      </c>
      <c r="H193" s="2" t="str">
        <f>_xlfn.XLOOKUP(Table2[[#This Row],[Customer Name]],Table3[Customer Name],Table3[Country])</f>
        <v>United States</v>
      </c>
      <c r="I193" t="s">
        <v>6199</v>
      </c>
      <c r="J193" t="s">
        <v>6202</v>
      </c>
      <c r="K193">
        <f>_xlfn.XLOOKUP(Table2[[#This Row],[Product ID]],Table4[Product ID],Table4[Size])</f>
        <v>0.2</v>
      </c>
      <c r="L193" s="5">
        <f>_xlfn.XLOOKUP(Table2[[#This Row],[Product ID]],Table4[Product ID],Table4[Unit Price])</f>
        <v>3.8849999999999998</v>
      </c>
      <c r="M193" s="7">
        <f>Table2[[#This Row],[Unit Price]]*Table2[[#This Row],[Quantity]]</f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_xlfn.XLOOKUP(Table2[[#This Row],[Customer ID]],Table3[Customer ID],Table3[Customer Name])</f>
        <v>Philipa Petrushanko</v>
      </c>
      <c r="G194" s="2" t="str">
        <f>IF(_xlfn.XLOOKUP(TRIM(Table2[[#This Row],[Customer Name]]), Table3[Customer Name], Table3[Email], "")=0, "", _xlfn.XLOOKUP(TRIM(Table2[[#This Row],[Customer Name]]), Table3[Customer Name], Table3[Email], ""))</f>
        <v>ppetrushanko5c@blinklist.com</v>
      </c>
      <c r="H194" s="2" t="str">
        <f>_xlfn.XLOOKUP(Table2[[#This Row],[Customer Name]],Table3[Customer Name],Table3[Country])</f>
        <v>Ireland</v>
      </c>
      <c r="I194" t="s">
        <v>6197</v>
      </c>
      <c r="J194" t="s">
        <v>6202</v>
      </c>
      <c r="K194">
        <f>_xlfn.XLOOKUP(Table2[[#This Row],[Product ID]],Table4[Product ID],Table4[Size])</f>
        <v>1</v>
      </c>
      <c r="L194" s="5">
        <f>_xlfn.XLOOKUP(Table2[[#This Row],[Product ID]],Table4[Product ID],Table4[Unit Price])</f>
        <v>12.15</v>
      </c>
      <c r="M194" s="7">
        <f>Table2[[#This Row],[Unit Price]]*Table2[[#This Row],[Quantity]]</f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_xlfn.XLOOKUP(Table2[[#This Row],[Customer ID]],Table3[Customer ID],Table3[Customer Name])</f>
        <v>Kimberli Mustchin</v>
      </c>
      <c r="G195" s="2" t="str">
        <f>IF(_xlfn.XLOOKUP(TRIM(Table2[[#This Row],[Customer Name]]), Table3[Customer Name], Table3[Email], "")=0, "", _xlfn.XLOOKUP(TRIM(Table2[[#This Row],[Customer Name]]), Table3[Customer Name], Table3[Email], ""))</f>
        <v/>
      </c>
      <c r="H195" s="2" t="str">
        <f>_xlfn.XLOOKUP(Table2[[#This Row],[Customer Name]],Table3[Customer Name],Table3[Country])</f>
        <v>United States</v>
      </c>
      <c r="I195" t="s">
        <v>6197</v>
      </c>
      <c r="J195" t="s">
        <v>6201</v>
      </c>
      <c r="K195">
        <f>_xlfn.XLOOKUP(Table2[[#This Row],[Product ID]],Table4[Product ID],Table4[Size])</f>
        <v>1</v>
      </c>
      <c r="L195" s="5">
        <f>_xlfn.XLOOKUP(Table2[[#This Row],[Product ID]],Table4[Product ID],Table4[Unit Price])</f>
        <v>14.85</v>
      </c>
      <c r="M195" s="7">
        <f>Table2[[#This Row],[Unit Price]]*Table2[[#This Row],[Quantity]]</f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_xlfn.XLOOKUP(Table2[[#This Row],[Customer ID]],Table3[Customer ID],Table3[Customer Name])</f>
        <v>Emlynne Laird</v>
      </c>
      <c r="G196" s="2" t="str">
        <f>IF(_xlfn.XLOOKUP(TRIM(Table2[[#This Row],[Customer Name]]), Table3[Customer Name], Table3[Email], "")=0, "", _xlfn.XLOOKUP(TRIM(Table2[[#This Row],[Customer Name]]), Table3[Customer Name], Table3[Email], ""))</f>
        <v>elaird5e@bing.com</v>
      </c>
      <c r="H196" s="2" t="str">
        <f>_xlfn.XLOOKUP(Table2[[#This Row],[Customer Name]],Table3[Customer Name],Table3[Country])</f>
        <v>United States</v>
      </c>
      <c r="I196" t="s">
        <v>6197</v>
      </c>
      <c r="J196" t="s">
        <v>6202</v>
      </c>
      <c r="K196">
        <f>_xlfn.XLOOKUP(Table2[[#This Row],[Product ID]],Table4[Product ID],Table4[Size])</f>
        <v>0.5</v>
      </c>
      <c r="L196" s="5">
        <f>_xlfn.XLOOKUP(Table2[[#This Row],[Product ID]],Table4[Product ID],Table4[Unit Price])</f>
        <v>7.29</v>
      </c>
      <c r="M196" s="7">
        <f>Table2[[#This Row],[Unit Price]]*Table2[[#This Row],[Quantity]]</f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_xlfn.XLOOKUP(Table2[[#This Row],[Customer ID]],Table3[Customer ID],Table3[Customer Name])</f>
        <v>Marlena Howsden</v>
      </c>
      <c r="G197" s="2" t="str">
        <f>IF(_xlfn.XLOOKUP(TRIM(Table2[[#This Row],[Customer Name]]), Table3[Customer Name], Table3[Email], "")=0, "", _xlfn.XLOOKUP(TRIM(Table2[[#This Row],[Customer Name]]), Table3[Customer Name], Table3[Email], ""))</f>
        <v>mhowsden5f@infoseek.co.jp</v>
      </c>
      <c r="H197" s="2" t="str">
        <f>_xlfn.XLOOKUP(Table2[[#This Row],[Customer Name]],Table3[Customer Name],Table3[Country])</f>
        <v>United States</v>
      </c>
      <c r="I197" t="s">
        <v>6198</v>
      </c>
      <c r="J197" t="s">
        <v>6201</v>
      </c>
      <c r="K197">
        <f>_xlfn.XLOOKUP(Table2[[#This Row],[Product ID]],Table4[Product ID],Table4[Size])</f>
        <v>1</v>
      </c>
      <c r="L197" s="5">
        <f>_xlfn.XLOOKUP(Table2[[#This Row],[Product ID]],Table4[Product ID],Table4[Unit Price])</f>
        <v>12.95</v>
      </c>
      <c r="M197" s="7">
        <f>Table2[[#This Row],[Unit Price]]*Table2[[#This Row],[Quantity]]</f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_xlfn.XLOOKUP(Table2[[#This Row],[Customer ID]],Table3[Customer ID],Table3[Customer Name])</f>
        <v>Nealson Cuttler</v>
      </c>
      <c r="G198" s="2" t="str">
        <f>IF(_xlfn.XLOOKUP(TRIM(Table2[[#This Row],[Customer Name]]), Table3[Customer Name], Table3[Email], "")=0, "", _xlfn.XLOOKUP(TRIM(Table2[[#This Row],[Customer Name]]), Table3[Customer Name], Table3[Email], ""))</f>
        <v>ncuttler5g@parallels.com</v>
      </c>
      <c r="H198" s="2" t="str">
        <f>_xlfn.XLOOKUP(Table2[[#This Row],[Customer Name]],Table3[Customer Name],Table3[Country])</f>
        <v>United States</v>
      </c>
      <c r="I198" t="s">
        <v>6197</v>
      </c>
      <c r="J198" t="s">
        <v>6201</v>
      </c>
      <c r="K198">
        <f>_xlfn.XLOOKUP(Table2[[#This Row],[Product ID]],Table4[Product ID],Table4[Size])</f>
        <v>0.5</v>
      </c>
      <c r="L198" s="5">
        <f>_xlfn.XLOOKUP(Table2[[#This Row],[Product ID]],Table4[Product ID],Table4[Unit Price])</f>
        <v>8.91</v>
      </c>
      <c r="M198" s="7">
        <f>Table2[[#This Row],[Unit Price]]*Table2[[#This Row],[Quantity]]</f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_xlfn.XLOOKUP(Table2[[#This Row],[Customer ID]],Table3[Customer ID],Table3[Customer Name])</f>
        <v>Nealson Cuttler</v>
      </c>
      <c r="G199" s="2" t="str">
        <f>IF(_xlfn.XLOOKUP(TRIM(Table2[[#This Row],[Customer Name]]), Table3[Customer Name], Table3[Email], "")=0, "", _xlfn.XLOOKUP(TRIM(Table2[[#This Row],[Customer Name]]), Table3[Customer Name], Table3[Email], ""))</f>
        <v>ncuttler5g@parallels.com</v>
      </c>
      <c r="H199" s="2" t="str">
        <f>_xlfn.XLOOKUP(Table2[[#This Row],[Customer Name]],Table3[Customer Name],Table3[Country])</f>
        <v>United States</v>
      </c>
      <c r="I199" t="s">
        <v>6199</v>
      </c>
      <c r="J199" t="s">
        <v>6202</v>
      </c>
      <c r="K199">
        <f>_xlfn.XLOOKUP(Table2[[#This Row],[Product ID]],Table4[Product ID],Table4[Size])</f>
        <v>2.5</v>
      </c>
      <c r="L199" s="5">
        <f>_xlfn.XLOOKUP(Table2[[#This Row],[Product ID]],Table4[Product ID],Table4[Unit Price])</f>
        <v>29.784999999999997</v>
      </c>
      <c r="M199" s="7">
        <f>Table2[[#This Row],[Unit Price]]*Table2[[#This Row],[Quantity]]</f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_xlfn.XLOOKUP(Table2[[#This Row],[Customer ID]],Table3[Customer ID],Table3[Customer Name])</f>
        <v>Nealson Cuttler</v>
      </c>
      <c r="G200" s="2" t="str">
        <f>IF(_xlfn.XLOOKUP(TRIM(Table2[[#This Row],[Customer Name]]), Table3[Customer Name], Table3[Email], "")=0, "", _xlfn.XLOOKUP(TRIM(Table2[[#This Row],[Customer Name]]), Table3[Customer Name], Table3[Email], ""))</f>
        <v>ncuttler5g@parallels.com</v>
      </c>
      <c r="H200" s="2" t="str">
        <f>_xlfn.XLOOKUP(Table2[[#This Row],[Customer Name]],Table3[Customer Name],Table3[Country])</f>
        <v>United States</v>
      </c>
      <c r="I200" t="s">
        <v>6199</v>
      </c>
      <c r="J200" t="s">
        <v>6202</v>
      </c>
      <c r="K200">
        <f>_xlfn.XLOOKUP(Table2[[#This Row],[Product ID]],Table4[Product ID],Table4[Size])</f>
        <v>2.5</v>
      </c>
      <c r="L200" s="5">
        <f>_xlfn.XLOOKUP(Table2[[#This Row],[Product ID]],Table4[Product ID],Table4[Unit Price])</f>
        <v>29.784999999999997</v>
      </c>
      <c r="M200" s="7">
        <f>Table2[[#This Row],[Unit Price]]*Table2[[#This Row],[Quantity]]</f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_xlfn.XLOOKUP(Table2[[#This Row],[Customer ID]],Table3[Customer ID],Table3[Customer Name])</f>
        <v>Nealson Cuttler</v>
      </c>
      <c r="G201" s="2" t="str">
        <f>IF(_xlfn.XLOOKUP(TRIM(Table2[[#This Row],[Customer Name]]), Table3[Customer Name], Table3[Email], "")=0, "", _xlfn.XLOOKUP(TRIM(Table2[[#This Row],[Customer Name]]), Table3[Customer Name], Table3[Email], ""))</f>
        <v>ncuttler5g@parallels.com</v>
      </c>
      <c r="H201" s="2" t="str">
        <f>_xlfn.XLOOKUP(Table2[[#This Row],[Customer Name]],Table3[Customer Name],Table3[Country])</f>
        <v>United States</v>
      </c>
      <c r="I201" t="s">
        <v>6199</v>
      </c>
      <c r="J201" t="s">
        <v>6201</v>
      </c>
      <c r="K201">
        <f>_xlfn.XLOOKUP(Table2[[#This Row],[Product ID]],Table4[Product ID],Table4[Size])</f>
        <v>0.5</v>
      </c>
      <c r="L201" s="5">
        <f>_xlfn.XLOOKUP(Table2[[#This Row],[Product ID]],Table4[Product ID],Table4[Unit Price])</f>
        <v>9.51</v>
      </c>
      <c r="M201" s="7">
        <f>Table2[[#This Row],[Unit Price]]*Table2[[#This Row],[Quantity]]</f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_xlfn.XLOOKUP(Table2[[#This Row],[Customer ID]],Table3[Customer ID],Table3[Customer Name])</f>
        <v>Nealson Cuttler</v>
      </c>
      <c r="G202" s="2" t="str">
        <f>IF(_xlfn.XLOOKUP(TRIM(Table2[[#This Row],[Customer Name]]), Table3[Customer Name], Table3[Email], "")=0, "", _xlfn.XLOOKUP(TRIM(Table2[[#This Row],[Customer Name]]), Table3[Customer Name], Table3[Email], ""))</f>
        <v>ncuttler5g@parallels.com</v>
      </c>
      <c r="H202" s="2" t="str">
        <f>_xlfn.XLOOKUP(Table2[[#This Row],[Customer Name]],Table3[Customer Name],Table3[Country])</f>
        <v>United States</v>
      </c>
      <c r="I202" t="s">
        <v>6197</v>
      </c>
      <c r="J202" t="s">
        <v>6200</v>
      </c>
      <c r="K202">
        <f>_xlfn.XLOOKUP(Table2[[#This Row],[Product ID]],Table4[Product ID],Table4[Size])</f>
        <v>1</v>
      </c>
      <c r="L202" s="5">
        <f>_xlfn.XLOOKUP(Table2[[#This Row],[Product ID]],Table4[Product ID],Table4[Unit Price])</f>
        <v>13.75</v>
      </c>
      <c r="M202" s="7">
        <f>Table2[[#This Row],[Unit Price]]*Table2[[#This Row],[Quantity]]</f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_xlfn.XLOOKUP(Table2[[#This Row],[Customer ID]],Table3[Customer ID],Table3[Customer Name])</f>
        <v>Adriana Lazarus</v>
      </c>
      <c r="G203" s="2" t="str">
        <f>IF(_xlfn.XLOOKUP(TRIM(Table2[[#This Row],[Customer Name]]), Table3[Customer Name], Table3[Email], "")=0, "", _xlfn.XLOOKUP(TRIM(Table2[[#This Row],[Customer Name]]), Table3[Customer Name], Table3[Email], ""))</f>
        <v/>
      </c>
      <c r="H203" s="2" t="str">
        <f>_xlfn.XLOOKUP(Table2[[#This Row],[Customer Name]],Table3[Customer Name],Table3[Country])</f>
        <v>United States</v>
      </c>
      <c r="I203" t="s">
        <v>6199</v>
      </c>
      <c r="J203" t="s">
        <v>6201</v>
      </c>
      <c r="K203">
        <f>_xlfn.XLOOKUP(Table2[[#This Row],[Product ID]],Table4[Product ID],Table4[Size])</f>
        <v>0.5</v>
      </c>
      <c r="L203" s="5">
        <f>_xlfn.XLOOKUP(Table2[[#This Row],[Product ID]],Table4[Product ID],Table4[Unit Price])</f>
        <v>9.51</v>
      </c>
      <c r="M203" s="7">
        <f>Table2[[#This Row],[Unit Price]]*Table2[[#This Row],[Quantity]]</f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_xlfn.XLOOKUP(Table2[[#This Row],[Customer ID]],Table3[Customer ID],Table3[Customer Name])</f>
        <v>Tallie felip</v>
      </c>
      <c r="G204" s="2" t="str">
        <f>IF(_xlfn.XLOOKUP(TRIM(Table2[[#This Row],[Customer Name]]), Table3[Customer Name], Table3[Email], "")=0, "", _xlfn.XLOOKUP(TRIM(Table2[[#This Row],[Customer Name]]), Table3[Customer Name], Table3[Email], ""))</f>
        <v>tfelip5m@typepad.com</v>
      </c>
      <c r="H204" s="2" t="str">
        <f>_xlfn.XLOOKUP(Table2[[#This Row],[Customer Name]],Table3[Customer Name],Table3[Country])</f>
        <v>United States</v>
      </c>
      <c r="I204" t="s">
        <v>6199</v>
      </c>
      <c r="J204" t="s">
        <v>6202</v>
      </c>
      <c r="K204">
        <f>_xlfn.XLOOKUP(Table2[[#This Row],[Product ID]],Table4[Product ID],Table4[Size])</f>
        <v>2.5</v>
      </c>
      <c r="L204" s="5">
        <f>_xlfn.XLOOKUP(Table2[[#This Row],[Product ID]],Table4[Product ID],Table4[Unit Price])</f>
        <v>29.784999999999997</v>
      </c>
      <c r="M204" s="7">
        <f>Table2[[#This Row],[Unit Price]]*Table2[[#This Row],[Quantity]]</f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_xlfn.XLOOKUP(Table2[[#This Row],[Customer ID]],Table3[Customer ID],Table3[Customer Name])</f>
        <v>Vanna Le - Count</v>
      </c>
      <c r="G205" s="2" t="str">
        <f>IF(_xlfn.XLOOKUP(TRIM(Table2[[#This Row],[Customer Name]]), Table3[Customer Name], Table3[Email], "")=0, "", _xlfn.XLOOKUP(TRIM(Table2[[#This Row],[Customer Name]]), Table3[Customer Name], Table3[Email], ""))</f>
        <v>vle5n@disqus.com</v>
      </c>
      <c r="H205" s="2" t="str">
        <f>_xlfn.XLOOKUP(Table2[[#This Row],[Customer Name]],Table3[Customer Name],Table3[Country])</f>
        <v>United States</v>
      </c>
      <c r="I205" t="s">
        <v>6199</v>
      </c>
      <c r="J205" t="s">
        <v>6201</v>
      </c>
      <c r="K205">
        <f>_xlfn.XLOOKUP(Table2[[#This Row],[Product ID]],Table4[Product ID],Table4[Size])</f>
        <v>0.2</v>
      </c>
      <c r="L205" s="5">
        <f>_xlfn.XLOOKUP(Table2[[#This Row],[Product ID]],Table4[Product ID],Table4[Unit Price])</f>
        <v>4.7549999999999999</v>
      </c>
      <c r="M205" s="7">
        <f>Table2[[#This Row],[Unit Price]]*Table2[[#This Row],[Quantity]]</f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_xlfn.XLOOKUP(Table2[[#This Row],[Customer ID]],Table3[Customer ID],Table3[Customer Name])</f>
        <v>Sarette Ducarel</v>
      </c>
      <c r="G206" s="2" t="str">
        <f>IF(_xlfn.XLOOKUP(TRIM(Table2[[#This Row],[Customer Name]]), Table3[Customer Name], Table3[Email], "")=0, "", _xlfn.XLOOKUP(TRIM(Table2[[#This Row],[Customer Name]]), Table3[Customer Name], Table3[Email], ""))</f>
        <v/>
      </c>
      <c r="H206" s="2" t="str">
        <f>_xlfn.XLOOKUP(Table2[[#This Row],[Customer Name]],Table3[Customer Name],Table3[Country])</f>
        <v>United States</v>
      </c>
      <c r="I206" t="s">
        <v>6197</v>
      </c>
      <c r="J206" t="s">
        <v>6200</v>
      </c>
      <c r="K206">
        <f>_xlfn.XLOOKUP(Table2[[#This Row],[Product ID]],Table4[Product ID],Table4[Size])</f>
        <v>1</v>
      </c>
      <c r="L206" s="5">
        <f>_xlfn.XLOOKUP(Table2[[#This Row],[Product ID]],Table4[Product ID],Table4[Unit Price])</f>
        <v>13.75</v>
      </c>
      <c r="M206" s="7">
        <f>Table2[[#This Row],[Unit Price]]*Table2[[#This Row],[Quantity]]</f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_xlfn.XLOOKUP(Table2[[#This Row],[Customer ID]],Table3[Customer ID],Table3[Customer Name])</f>
        <v>Kendra Glison</v>
      </c>
      <c r="G207" s="2" t="str">
        <f>IF(_xlfn.XLOOKUP(TRIM(Table2[[#This Row],[Customer Name]]), Table3[Customer Name], Table3[Email], "")=0, "", _xlfn.XLOOKUP(TRIM(Table2[[#This Row],[Customer Name]]), Table3[Customer Name], Table3[Email], ""))</f>
        <v/>
      </c>
      <c r="H207" s="2" t="str">
        <f>_xlfn.XLOOKUP(Table2[[#This Row],[Customer Name]],Table3[Customer Name],Table3[Country])</f>
        <v>United States</v>
      </c>
      <c r="I207" t="s">
        <v>6196</v>
      </c>
      <c r="J207" t="s">
        <v>6202</v>
      </c>
      <c r="K207">
        <f>_xlfn.XLOOKUP(Table2[[#This Row],[Product ID]],Table4[Product ID],Table4[Size])</f>
        <v>0.2</v>
      </c>
      <c r="L207" s="5">
        <f>_xlfn.XLOOKUP(Table2[[#This Row],[Product ID]],Table4[Product ID],Table4[Unit Price])</f>
        <v>2.6849999999999996</v>
      </c>
      <c r="M207" s="7">
        <f>Table2[[#This Row],[Unit Price]]*Table2[[#This Row],[Quantity]]</f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_xlfn.XLOOKUP(Table2[[#This Row],[Customer ID]],Table3[Customer ID],Table3[Customer Name])</f>
        <v>Nertie Poolman</v>
      </c>
      <c r="G208" s="2" t="str">
        <f>IF(_xlfn.XLOOKUP(TRIM(Table2[[#This Row],[Customer Name]]), Table3[Customer Name], Table3[Email], "")=0, "", _xlfn.XLOOKUP(TRIM(Table2[[#This Row],[Customer Name]]), Table3[Customer Name], Table3[Email], ""))</f>
        <v>npoolman5q@howstuffworks.com</v>
      </c>
      <c r="H208" s="2" t="str">
        <f>_xlfn.XLOOKUP(Table2[[#This Row],[Customer Name]],Table3[Customer Name],Table3[Country])</f>
        <v>United States</v>
      </c>
      <c r="I208" t="s">
        <v>6198</v>
      </c>
      <c r="J208" t="s">
        <v>6200</v>
      </c>
      <c r="K208">
        <f>_xlfn.XLOOKUP(Table2[[#This Row],[Product ID]],Table4[Product ID],Table4[Size])</f>
        <v>1</v>
      </c>
      <c r="L208" s="5">
        <f>_xlfn.XLOOKUP(Table2[[#This Row],[Product ID]],Table4[Product ID],Table4[Unit Price])</f>
        <v>11.25</v>
      </c>
      <c r="M208" s="7">
        <f>Table2[[#This Row],[Unit Price]]*Table2[[#This Row],[Quantity]]</f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_xlfn.XLOOKUP(Table2[[#This Row],[Customer ID]],Table3[Customer ID],Table3[Customer Name])</f>
        <v>Orbadiah Duny</v>
      </c>
      <c r="G209" s="2" t="str">
        <f>IF(_xlfn.XLOOKUP(TRIM(Table2[[#This Row],[Customer Name]]), Table3[Customer Name], Table3[Email], "")=0, "", _xlfn.XLOOKUP(TRIM(Table2[[#This Row],[Customer Name]]), Table3[Customer Name], Table3[Email], ""))</f>
        <v>oduny5r@constantcontact.com</v>
      </c>
      <c r="H209" s="2" t="str">
        <f>_xlfn.XLOOKUP(Table2[[#This Row],[Customer Name]],Table3[Customer Name],Table3[Country])</f>
        <v>United States</v>
      </c>
      <c r="I209" t="s">
        <v>6198</v>
      </c>
      <c r="J209" t="s">
        <v>6200</v>
      </c>
      <c r="K209">
        <f>_xlfn.XLOOKUP(Table2[[#This Row],[Product ID]],Table4[Product ID],Table4[Size])</f>
        <v>0.5</v>
      </c>
      <c r="L209" s="5">
        <f>_xlfn.XLOOKUP(Table2[[#This Row],[Product ID]],Table4[Product ID],Table4[Unit Price])</f>
        <v>6.75</v>
      </c>
      <c r="M209" s="7">
        <f>Table2[[#This Row],[Unit Price]]*Table2[[#This Row],[Quantity]]</f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_xlfn.XLOOKUP(Table2[[#This Row],[Customer ID]],Table3[Customer ID],Table3[Customer Name])</f>
        <v>Constance Halfhide</v>
      </c>
      <c r="G210" s="2" t="str">
        <f>IF(_xlfn.XLOOKUP(TRIM(Table2[[#This Row],[Customer Name]]), Table3[Customer Name], Table3[Email], "")=0, "", _xlfn.XLOOKUP(TRIM(Table2[[#This Row],[Customer Name]]), Table3[Customer Name], Table3[Email], ""))</f>
        <v>chalfhide5s@google.ru</v>
      </c>
      <c r="H210" s="2" t="str">
        <f>_xlfn.XLOOKUP(Table2[[#This Row],[Customer Name]],Table3[Customer Name],Table3[Country])</f>
        <v>Ireland</v>
      </c>
      <c r="I210" t="s">
        <v>6197</v>
      </c>
      <c r="J210" t="s">
        <v>6202</v>
      </c>
      <c r="K210">
        <f>_xlfn.XLOOKUP(Table2[[#This Row],[Product ID]],Table4[Product ID],Table4[Size])</f>
        <v>0.5</v>
      </c>
      <c r="L210" s="5">
        <f>_xlfn.XLOOKUP(Table2[[#This Row],[Product ID]],Table4[Product ID],Table4[Unit Price])</f>
        <v>7.29</v>
      </c>
      <c r="M210" s="7">
        <f>Table2[[#This Row],[Unit Price]]*Table2[[#This Row],[Quantity]]</f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_xlfn.XLOOKUP(Table2[[#This Row],[Customer ID]],Table3[Customer ID],Table3[Customer Name])</f>
        <v>Fransisco Malecky</v>
      </c>
      <c r="G211" s="2" t="str">
        <f>IF(_xlfn.XLOOKUP(TRIM(Table2[[#This Row],[Customer Name]]), Table3[Customer Name], Table3[Email], "")=0, "", _xlfn.XLOOKUP(TRIM(Table2[[#This Row],[Customer Name]]), Table3[Customer Name], Table3[Email], ""))</f>
        <v>fmalecky5t@list-manage.com</v>
      </c>
      <c r="H211" s="2" t="str">
        <f>_xlfn.XLOOKUP(Table2[[#This Row],[Customer Name]],Table3[Customer Name],Table3[Country])</f>
        <v>United Kingdom</v>
      </c>
      <c r="I211" t="s">
        <v>6198</v>
      </c>
      <c r="J211" t="s">
        <v>6200</v>
      </c>
      <c r="K211">
        <f>_xlfn.XLOOKUP(Table2[[#This Row],[Product ID]],Table4[Product ID],Table4[Size])</f>
        <v>0.5</v>
      </c>
      <c r="L211" s="5">
        <f>_xlfn.XLOOKUP(Table2[[#This Row],[Product ID]],Table4[Product ID],Table4[Unit Price])</f>
        <v>6.75</v>
      </c>
      <c r="M211" s="7">
        <f>Table2[[#This Row],[Unit Price]]*Table2[[#This Row],[Quantity]]</f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_xlfn.XLOOKUP(Table2[[#This Row],[Customer ID]],Table3[Customer ID],Table3[Customer Name])</f>
        <v>Anselma Attwater</v>
      </c>
      <c r="G212" s="2" t="str">
        <f>IF(_xlfn.XLOOKUP(TRIM(Table2[[#This Row],[Customer Name]]), Table3[Customer Name], Table3[Email], "")=0, "", _xlfn.XLOOKUP(TRIM(Table2[[#This Row],[Customer Name]]), Table3[Customer Name], Table3[Email], ""))</f>
        <v>aattwater5u@wikia.com</v>
      </c>
      <c r="H212" s="2" t="str">
        <f>_xlfn.XLOOKUP(Table2[[#This Row],[Customer Name]],Table3[Customer Name],Table3[Country])</f>
        <v>United States</v>
      </c>
      <c r="I212" t="s">
        <v>6199</v>
      </c>
      <c r="J212" t="s">
        <v>6202</v>
      </c>
      <c r="K212">
        <f>_xlfn.XLOOKUP(Table2[[#This Row],[Product ID]],Table4[Product ID],Table4[Size])</f>
        <v>1</v>
      </c>
      <c r="L212" s="5">
        <f>_xlfn.XLOOKUP(Table2[[#This Row],[Product ID]],Table4[Product ID],Table4[Unit Price])</f>
        <v>12.95</v>
      </c>
      <c r="M212" s="7">
        <f>Table2[[#This Row],[Unit Price]]*Table2[[#This Row],[Quantity]]</f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_xlfn.XLOOKUP(Table2[[#This Row],[Customer ID]],Table3[Customer ID],Table3[Customer Name])</f>
        <v>Minette Whellans</v>
      </c>
      <c r="G213" s="2" t="str">
        <f>IF(_xlfn.XLOOKUP(TRIM(Table2[[#This Row],[Customer Name]]), Table3[Customer Name], Table3[Email], "")=0, "", _xlfn.XLOOKUP(TRIM(Table2[[#This Row],[Customer Name]]), Table3[Customer Name], Table3[Email], ""))</f>
        <v>mwhellans5v@mapquest.com</v>
      </c>
      <c r="H213" s="2" t="str">
        <f>_xlfn.XLOOKUP(Table2[[#This Row],[Customer Name]],Table3[Customer Name],Table3[Country])</f>
        <v>United States</v>
      </c>
      <c r="I213" t="s">
        <v>6197</v>
      </c>
      <c r="J213" t="s">
        <v>6201</v>
      </c>
      <c r="K213">
        <f>_xlfn.XLOOKUP(Table2[[#This Row],[Product ID]],Table4[Product ID],Table4[Size])</f>
        <v>0.5</v>
      </c>
      <c r="L213" s="5">
        <f>_xlfn.XLOOKUP(Table2[[#This Row],[Product ID]],Table4[Product ID],Table4[Unit Price])</f>
        <v>8.91</v>
      </c>
      <c r="M213" s="7">
        <f>Table2[[#This Row],[Unit Price]]*Table2[[#This Row],[Quantity]]</f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_xlfn.XLOOKUP(Table2[[#This Row],[Customer ID]],Table3[Customer ID],Table3[Customer Name])</f>
        <v>Dael Camilletti</v>
      </c>
      <c r="G214" s="2" t="str">
        <f>IF(_xlfn.XLOOKUP(TRIM(Table2[[#This Row],[Customer Name]]), Table3[Customer Name], Table3[Email], "")=0, "", _xlfn.XLOOKUP(TRIM(Table2[[#This Row],[Customer Name]]), Table3[Customer Name], Table3[Email], ""))</f>
        <v>dcamilletti5w@businesswire.com</v>
      </c>
      <c r="H214" s="2" t="str">
        <f>_xlfn.XLOOKUP(Table2[[#This Row],[Customer Name]],Table3[Customer Name],Table3[Country])</f>
        <v>United States</v>
      </c>
      <c r="I214" t="s">
        <v>6197</v>
      </c>
      <c r="J214" t="s">
        <v>6202</v>
      </c>
      <c r="K214">
        <f>_xlfn.XLOOKUP(Table2[[#This Row],[Product ID]],Table4[Product ID],Table4[Size])</f>
        <v>0.2</v>
      </c>
      <c r="L214" s="5">
        <f>_xlfn.XLOOKUP(Table2[[#This Row],[Product ID]],Table4[Product ID],Table4[Unit Price])</f>
        <v>3.645</v>
      </c>
      <c r="M214" s="7">
        <f>Table2[[#This Row],[Unit Price]]*Table2[[#This Row],[Quantity]]</f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_xlfn.XLOOKUP(Table2[[#This Row],[Customer ID]],Table3[Customer ID],Table3[Customer Name])</f>
        <v>Emiline Galgey</v>
      </c>
      <c r="G215" s="2" t="str">
        <f>IF(_xlfn.XLOOKUP(TRIM(Table2[[#This Row],[Customer Name]]), Table3[Customer Name], Table3[Email], "")=0, "", _xlfn.XLOOKUP(TRIM(Table2[[#This Row],[Customer Name]]), Table3[Customer Name], Table3[Email], ""))</f>
        <v>egalgey5x@wufoo.com</v>
      </c>
      <c r="H215" s="2" t="str">
        <f>_xlfn.XLOOKUP(Table2[[#This Row],[Customer Name]],Table3[Customer Name],Table3[Country])</f>
        <v>United States</v>
      </c>
      <c r="I215" t="s">
        <v>6196</v>
      </c>
      <c r="J215" t="s">
        <v>6202</v>
      </c>
      <c r="K215">
        <f>_xlfn.XLOOKUP(Table2[[#This Row],[Product ID]],Table4[Product ID],Table4[Size])</f>
        <v>2.5</v>
      </c>
      <c r="L215" s="5">
        <f>_xlfn.XLOOKUP(Table2[[#This Row],[Product ID]],Table4[Product ID],Table4[Unit Price])</f>
        <v>20.584999999999997</v>
      </c>
      <c r="M215" s="7">
        <f>Table2[[#This Row],[Unit Price]]*Table2[[#This Row],[Quantity]]</f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_xlfn.XLOOKUP(Table2[[#This Row],[Customer ID]],Table3[Customer ID],Table3[Customer Name])</f>
        <v>Murdock Hame</v>
      </c>
      <c r="G216" s="2" t="str">
        <f>IF(_xlfn.XLOOKUP(TRIM(Table2[[#This Row],[Customer Name]]), Table3[Customer Name], Table3[Email], "")=0, "", _xlfn.XLOOKUP(TRIM(Table2[[#This Row],[Customer Name]]), Table3[Customer Name], Table3[Email], ""))</f>
        <v>mhame5y@newsvine.com</v>
      </c>
      <c r="H216" s="2" t="str">
        <f>_xlfn.XLOOKUP(Table2[[#This Row],[Customer Name]],Table3[Customer Name],Table3[Country])</f>
        <v>Ireland</v>
      </c>
      <c r="I216" t="s">
        <v>6199</v>
      </c>
      <c r="J216" t="s">
        <v>6201</v>
      </c>
      <c r="K216">
        <f>_xlfn.XLOOKUP(Table2[[#This Row],[Product ID]],Table4[Product ID],Table4[Size])</f>
        <v>1</v>
      </c>
      <c r="L216" s="5">
        <f>_xlfn.XLOOKUP(Table2[[#This Row],[Product ID]],Table4[Product ID],Table4[Unit Price])</f>
        <v>15.85</v>
      </c>
      <c r="M216" s="7">
        <f>Table2[[#This Row],[Unit Price]]*Table2[[#This Row],[Quantity]]</f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_xlfn.XLOOKUP(Table2[[#This Row],[Customer ID]],Table3[Customer ID],Table3[Customer Name])</f>
        <v>Ilka Gurnee</v>
      </c>
      <c r="G217" s="2" t="str">
        <f>IF(_xlfn.XLOOKUP(TRIM(Table2[[#This Row],[Customer Name]]), Table3[Customer Name], Table3[Email], "")=0, "", _xlfn.XLOOKUP(TRIM(Table2[[#This Row],[Customer Name]]), Table3[Customer Name], Table3[Email], ""))</f>
        <v>igurnee5z@usnews.com</v>
      </c>
      <c r="H217" s="2" t="str">
        <f>_xlfn.XLOOKUP(Table2[[#This Row],[Customer Name]],Table3[Customer Name],Table3[Country])</f>
        <v>United States</v>
      </c>
      <c r="I217" t="s">
        <v>6199</v>
      </c>
      <c r="J217" t="s">
        <v>6202</v>
      </c>
      <c r="K217">
        <f>_xlfn.XLOOKUP(Table2[[#This Row],[Product ID]],Table4[Product ID],Table4[Size])</f>
        <v>0.2</v>
      </c>
      <c r="L217" s="5">
        <f>_xlfn.XLOOKUP(Table2[[#This Row],[Product ID]],Table4[Product ID],Table4[Unit Price])</f>
        <v>3.8849999999999998</v>
      </c>
      <c r="M217" s="7">
        <f>Table2[[#This Row],[Unit Price]]*Table2[[#This Row],[Quantity]]</f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_xlfn.XLOOKUP(Table2[[#This Row],[Customer ID]],Table3[Customer ID],Table3[Customer Name])</f>
        <v>Alfy Snowding</v>
      </c>
      <c r="G218" s="2" t="str">
        <f>IF(_xlfn.XLOOKUP(TRIM(Table2[[#This Row],[Customer Name]]), Table3[Customer Name], Table3[Email], "")=0, "", _xlfn.XLOOKUP(TRIM(Table2[[#This Row],[Customer Name]]), Table3[Customer Name], Table3[Email], ""))</f>
        <v>asnowding60@comsenz.com</v>
      </c>
      <c r="H218" s="2" t="str">
        <f>_xlfn.XLOOKUP(Table2[[#This Row],[Customer Name]],Table3[Customer Name],Table3[Country])</f>
        <v>United States</v>
      </c>
      <c r="I218" t="s">
        <v>6199</v>
      </c>
      <c r="J218" t="s">
        <v>6200</v>
      </c>
      <c r="K218">
        <f>_xlfn.XLOOKUP(Table2[[#This Row],[Product ID]],Table4[Product ID],Table4[Size])</f>
        <v>1</v>
      </c>
      <c r="L218" s="5">
        <f>_xlfn.XLOOKUP(Table2[[#This Row],[Product ID]],Table4[Product ID],Table4[Unit Price])</f>
        <v>14.55</v>
      </c>
      <c r="M218" s="7">
        <f>Table2[[#This Row],[Unit Price]]*Table2[[#This Row],[Quantity]]</f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_xlfn.XLOOKUP(Table2[[#This Row],[Customer ID]],Table3[Customer ID],Table3[Customer Name])</f>
        <v>Godfry Poinsett</v>
      </c>
      <c r="G219" s="2" t="str">
        <f>IF(_xlfn.XLOOKUP(TRIM(Table2[[#This Row],[Customer Name]]), Table3[Customer Name], Table3[Email], "")=0, "", _xlfn.XLOOKUP(TRIM(Table2[[#This Row],[Customer Name]]), Table3[Customer Name], Table3[Email], ""))</f>
        <v>gpoinsett61@berkeley.edu</v>
      </c>
      <c r="H219" s="2" t="str">
        <f>_xlfn.XLOOKUP(Table2[[#This Row],[Customer Name]],Table3[Customer Name],Table3[Country])</f>
        <v>United States</v>
      </c>
      <c r="I219" t="s">
        <v>6197</v>
      </c>
      <c r="J219" t="s">
        <v>6201</v>
      </c>
      <c r="K219">
        <f>_xlfn.XLOOKUP(Table2[[#This Row],[Product ID]],Table4[Product ID],Table4[Size])</f>
        <v>0.5</v>
      </c>
      <c r="L219" s="5">
        <f>_xlfn.XLOOKUP(Table2[[#This Row],[Product ID]],Table4[Product ID],Table4[Unit Price])</f>
        <v>8.91</v>
      </c>
      <c r="M219" s="7">
        <f>Table2[[#This Row],[Unit Price]]*Table2[[#This Row],[Quantity]]</f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_xlfn.XLOOKUP(Table2[[#This Row],[Customer ID]],Table3[Customer ID],Table3[Customer Name])</f>
        <v>Rem Furman</v>
      </c>
      <c r="G220" s="2" t="str">
        <f>IF(_xlfn.XLOOKUP(TRIM(Table2[[#This Row],[Customer Name]]), Table3[Customer Name], Table3[Email], "")=0, "", _xlfn.XLOOKUP(TRIM(Table2[[#This Row],[Customer Name]]), Table3[Customer Name], Table3[Email], ""))</f>
        <v>rfurman62@t.co</v>
      </c>
      <c r="H220" s="2" t="str">
        <f>_xlfn.XLOOKUP(Table2[[#This Row],[Customer Name]],Table3[Customer Name],Table3[Country])</f>
        <v>Ireland</v>
      </c>
      <c r="I220" t="s">
        <v>6198</v>
      </c>
      <c r="J220" t="s">
        <v>6200</v>
      </c>
      <c r="K220">
        <f>_xlfn.XLOOKUP(Table2[[#This Row],[Product ID]],Table4[Product ID],Table4[Size])</f>
        <v>1</v>
      </c>
      <c r="L220" s="5">
        <f>_xlfn.XLOOKUP(Table2[[#This Row],[Product ID]],Table4[Product ID],Table4[Unit Price])</f>
        <v>11.25</v>
      </c>
      <c r="M220" s="7">
        <f>Table2[[#This Row],[Unit Price]]*Table2[[#This Row],[Quantity]]</f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_xlfn.XLOOKUP(Table2[[#This Row],[Customer ID]],Table3[Customer ID],Table3[Customer Name])</f>
        <v>Charis Crosier</v>
      </c>
      <c r="G221" s="2" t="str">
        <f>IF(_xlfn.XLOOKUP(TRIM(Table2[[#This Row],[Customer Name]]), Table3[Customer Name], Table3[Email], "")=0, "", _xlfn.XLOOKUP(TRIM(Table2[[#This Row],[Customer Name]]), Table3[Customer Name], Table3[Email], ""))</f>
        <v>ccrosier63@xrea.com</v>
      </c>
      <c r="H221" s="2" t="str">
        <f>_xlfn.XLOOKUP(Table2[[#This Row],[Customer Name]],Table3[Customer Name],Table3[Country])</f>
        <v>United States</v>
      </c>
      <c r="I221" t="s">
        <v>6196</v>
      </c>
      <c r="J221" t="s">
        <v>6201</v>
      </c>
      <c r="K221">
        <f>_xlfn.XLOOKUP(Table2[[#This Row],[Product ID]],Table4[Product ID],Table4[Size])</f>
        <v>0.2</v>
      </c>
      <c r="L221" s="5">
        <f>_xlfn.XLOOKUP(Table2[[#This Row],[Product ID]],Table4[Product ID],Table4[Unit Price])</f>
        <v>3.5849999999999995</v>
      </c>
      <c r="M221" s="7">
        <f>Table2[[#This Row],[Unit Price]]*Table2[[#This Row],[Quantity]]</f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_xlfn.XLOOKUP(Table2[[#This Row],[Customer ID]],Table3[Customer ID],Table3[Customer Name])</f>
        <v>Charis Crosier</v>
      </c>
      <c r="G222" s="2" t="str">
        <f>IF(_xlfn.XLOOKUP(TRIM(Table2[[#This Row],[Customer Name]]), Table3[Customer Name], Table3[Email], "")=0, "", _xlfn.XLOOKUP(TRIM(Table2[[#This Row],[Customer Name]]), Table3[Customer Name], Table3[Email], ""))</f>
        <v>ccrosier63@xrea.com</v>
      </c>
      <c r="H222" s="2" t="str">
        <f>_xlfn.XLOOKUP(Table2[[#This Row],[Customer Name]],Table3[Customer Name],Table3[Country])</f>
        <v>United States</v>
      </c>
      <c r="I222" t="s">
        <v>6196</v>
      </c>
      <c r="J222" t="s">
        <v>6200</v>
      </c>
      <c r="K222">
        <f>_xlfn.XLOOKUP(Table2[[#This Row],[Product ID]],Table4[Product ID],Table4[Size])</f>
        <v>0.2</v>
      </c>
      <c r="L222" s="5">
        <f>_xlfn.XLOOKUP(Table2[[#This Row],[Product ID]],Table4[Product ID],Table4[Unit Price])</f>
        <v>2.9849999999999999</v>
      </c>
      <c r="M222" s="7">
        <f>Table2[[#This Row],[Unit Price]]*Table2[[#This Row],[Quantity]]</f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_xlfn.XLOOKUP(Table2[[#This Row],[Customer ID]],Table3[Customer ID],Table3[Customer Name])</f>
        <v>Lenka Rushmer</v>
      </c>
      <c r="G223" s="2" t="str">
        <f>IF(_xlfn.XLOOKUP(TRIM(Table2[[#This Row],[Customer Name]]), Table3[Customer Name], Table3[Email], "")=0, "", _xlfn.XLOOKUP(TRIM(Table2[[#This Row],[Customer Name]]), Table3[Customer Name], Table3[Email], ""))</f>
        <v>lrushmer65@europa.eu</v>
      </c>
      <c r="H223" s="2" t="str">
        <f>_xlfn.XLOOKUP(Table2[[#This Row],[Customer Name]],Table3[Customer Name],Table3[Country])</f>
        <v>United States</v>
      </c>
      <c r="I223" t="s">
        <v>6198</v>
      </c>
      <c r="J223" t="s">
        <v>6201</v>
      </c>
      <c r="K223">
        <f>_xlfn.XLOOKUP(Table2[[#This Row],[Product ID]],Table4[Product ID],Table4[Size])</f>
        <v>1</v>
      </c>
      <c r="L223" s="5">
        <f>_xlfn.XLOOKUP(Table2[[#This Row],[Product ID]],Table4[Product ID],Table4[Unit Price])</f>
        <v>12.95</v>
      </c>
      <c r="M223" s="7">
        <f>Table2[[#This Row],[Unit Price]]*Table2[[#This Row],[Quantity]]</f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_xlfn.XLOOKUP(Table2[[#This Row],[Customer ID]],Table3[Customer ID],Table3[Customer Name])</f>
        <v>Waneta Edinborough</v>
      </c>
      <c r="G224" s="2" t="str">
        <f>IF(_xlfn.XLOOKUP(TRIM(Table2[[#This Row],[Customer Name]]), Table3[Customer Name], Table3[Email], "")=0, "", _xlfn.XLOOKUP(TRIM(Table2[[#This Row],[Customer Name]]), Table3[Customer Name], Table3[Email], ""))</f>
        <v>wedinborough66@github.io</v>
      </c>
      <c r="H224" s="2" t="str">
        <f>_xlfn.XLOOKUP(Table2[[#This Row],[Customer Name]],Table3[Customer Name],Table3[Country])</f>
        <v>United States</v>
      </c>
      <c r="I224" t="s">
        <v>6199</v>
      </c>
      <c r="J224" t="s">
        <v>6202</v>
      </c>
      <c r="K224">
        <f>_xlfn.XLOOKUP(Table2[[#This Row],[Product ID]],Table4[Product ID],Table4[Size])</f>
        <v>0.5</v>
      </c>
      <c r="L224" s="5">
        <f>_xlfn.XLOOKUP(Table2[[#This Row],[Product ID]],Table4[Product ID],Table4[Unit Price])</f>
        <v>7.77</v>
      </c>
      <c r="M224" s="7">
        <f>Table2[[#This Row],[Unit Price]]*Table2[[#This Row],[Quantity]]</f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_xlfn.XLOOKUP(Table2[[#This Row],[Customer ID]],Table3[Customer ID],Table3[Customer Name])</f>
        <v>Bobbe Piggott</v>
      </c>
      <c r="G225" s="2" t="str">
        <f>IF(_xlfn.XLOOKUP(TRIM(Table2[[#This Row],[Customer Name]]), Table3[Customer Name], Table3[Email], "")=0, "", _xlfn.XLOOKUP(TRIM(Table2[[#This Row],[Customer Name]]), Table3[Customer Name], Table3[Email], ""))</f>
        <v/>
      </c>
      <c r="H225" s="2" t="str">
        <f>_xlfn.XLOOKUP(Table2[[#This Row],[Customer Name]],Table3[Customer Name],Table3[Country])</f>
        <v>United States</v>
      </c>
      <c r="I225" t="s">
        <v>6197</v>
      </c>
      <c r="J225" t="s">
        <v>6201</v>
      </c>
      <c r="K225">
        <f>_xlfn.XLOOKUP(Table2[[#This Row],[Product ID]],Table4[Product ID],Table4[Size])</f>
        <v>1</v>
      </c>
      <c r="L225" s="5">
        <f>_xlfn.XLOOKUP(Table2[[#This Row],[Product ID]],Table4[Product ID],Table4[Unit Price])</f>
        <v>14.85</v>
      </c>
      <c r="M225" s="7">
        <f>Table2[[#This Row],[Unit Price]]*Table2[[#This Row],[Quantity]]</f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_xlfn.XLOOKUP(Table2[[#This Row],[Customer ID]],Table3[Customer ID],Table3[Customer Name])</f>
        <v>Ketty Bromehead</v>
      </c>
      <c r="G226" s="2" t="str">
        <f>IF(_xlfn.XLOOKUP(TRIM(Table2[[#This Row],[Customer Name]]), Table3[Customer Name], Table3[Email], "")=0, "", _xlfn.XLOOKUP(TRIM(Table2[[#This Row],[Customer Name]]), Table3[Customer Name], Table3[Email], ""))</f>
        <v>kbromehead68@un.org</v>
      </c>
      <c r="H226" s="2" t="str">
        <f>_xlfn.XLOOKUP(Table2[[#This Row],[Customer Name]],Table3[Customer Name],Table3[Country])</f>
        <v>United States</v>
      </c>
      <c r="I226" t="s">
        <v>6199</v>
      </c>
      <c r="J226" t="s">
        <v>6202</v>
      </c>
      <c r="K226">
        <f>_xlfn.XLOOKUP(Table2[[#This Row],[Product ID]],Table4[Product ID],Table4[Size])</f>
        <v>2.5</v>
      </c>
      <c r="L226" s="5">
        <f>_xlfn.XLOOKUP(Table2[[#This Row],[Product ID]],Table4[Product ID],Table4[Unit Price])</f>
        <v>29.784999999999997</v>
      </c>
      <c r="M226" s="7">
        <f>Table2[[#This Row],[Unit Price]]*Table2[[#This Row],[Quantity]]</f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_xlfn.XLOOKUP(Table2[[#This Row],[Customer ID]],Table3[Customer ID],Table3[Customer Name])</f>
        <v>Elsbeth Westerman</v>
      </c>
      <c r="G227" s="2" t="str">
        <f>IF(_xlfn.XLOOKUP(TRIM(Table2[[#This Row],[Customer Name]]), Table3[Customer Name], Table3[Email], "")=0, "", _xlfn.XLOOKUP(TRIM(Table2[[#This Row],[Customer Name]]), Table3[Customer Name], Table3[Email], ""))</f>
        <v>ewesterman69@si.edu</v>
      </c>
      <c r="H227" s="2" t="str">
        <f>_xlfn.XLOOKUP(Table2[[#This Row],[Customer Name]],Table3[Customer Name],Table3[Country])</f>
        <v>Ireland</v>
      </c>
      <c r="I227" t="s">
        <v>6196</v>
      </c>
      <c r="J227" t="s">
        <v>6201</v>
      </c>
      <c r="K227">
        <f>_xlfn.XLOOKUP(Table2[[#This Row],[Product ID]],Table4[Product ID],Table4[Size])</f>
        <v>0.2</v>
      </c>
      <c r="L227" s="5">
        <f>_xlfn.XLOOKUP(Table2[[#This Row],[Product ID]],Table4[Product ID],Table4[Unit Price])</f>
        <v>3.5849999999999995</v>
      </c>
      <c r="M227" s="7">
        <f>Table2[[#This Row],[Unit Price]]*Table2[[#This Row],[Quantity]]</f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_xlfn.XLOOKUP(Table2[[#This Row],[Customer ID]],Table3[Customer ID],Table3[Customer Name])</f>
        <v>Anabelle Hutchens</v>
      </c>
      <c r="G228" s="2" t="str">
        <f>IF(_xlfn.XLOOKUP(TRIM(Table2[[#This Row],[Customer Name]]), Table3[Customer Name], Table3[Email], "")=0, "", _xlfn.XLOOKUP(TRIM(Table2[[#This Row],[Customer Name]]), Table3[Customer Name], Table3[Email], ""))</f>
        <v>ahutchens6a@amazonaws.com</v>
      </c>
      <c r="H228" s="2" t="str">
        <f>_xlfn.XLOOKUP(Table2[[#This Row],[Customer Name]],Table3[Customer Name],Table3[Country])</f>
        <v>United States</v>
      </c>
      <c r="I228" t="s">
        <v>6198</v>
      </c>
      <c r="J228" t="s">
        <v>6200</v>
      </c>
      <c r="K228">
        <f>_xlfn.XLOOKUP(Table2[[#This Row],[Product ID]],Table4[Product ID],Table4[Size])</f>
        <v>2.5</v>
      </c>
      <c r="L228" s="5">
        <f>_xlfn.XLOOKUP(Table2[[#This Row],[Product ID]],Table4[Product ID],Table4[Unit Price])</f>
        <v>25.874999999999996</v>
      </c>
      <c r="M228" s="7">
        <f>Table2[[#This Row],[Unit Price]]*Table2[[#This Row],[Quantity]]</f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_xlfn.XLOOKUP(Table2[[#This Row],[Customer ID]],Table3[Customer ID],Table3[Customer Name])</f>
        <v>Noak Wyvill</v>
      </c>
      <c r="G229" s="2" t="str">
        <f>IF(_xlfn.XLOOKUP(TRIM(Table2[[#This Row],[Customer Name]]), Table3[Customer Name], Table3[Email], "")=0, "", _xlfn.XLOOKUP(TRIM(Table2[[#This Row],[Customer Name]]), Table3[Customer Name], Table3[Email], ""))</f>
        <v>nwyvill6b@naver.com</v>
      </c>
      <c r="H229" s="2" t="str">
        <f>_xlfn.XLOOKUP(Table2[[#This Row],[Customer Name]],Table3[Customer Name],Table3[Country])</f>
        <v>United Kingdom</v>
      </c>
      <c r="I229" t="s">
        <v>6196</v>
      </c>
      <c r="J229" t="s">
        <v>6202</v>
      </c>
      <c r="K229">
        <f>_xlfn.XLOOKUP(Table2[[#This Row],[Product ID]],Table4[Product ID],Table4[Size])</f>
        <v>0.2</v>
      </c>
      <c r="L229" s="5">
        <f>_xlfn.XLOOKUP(Table2[[#This Row],[Product ID]],Table4[Product ID],Table4[Unit Price])</f>
        <v>2.6849999999999996</v>
      </c>
      <c r="M229" s="7">
        <f>Table2[[#This Row],[Unit Price]]*Table2[[#This Row],[Quantity]]</f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_xlfn.XLOOKUP(Table2[[#This Row],[Customer ID]],Table3[Customer ID],Table3[Customer Name])</f>
        <v>Beltran Mathon</v>
      </c>
      <c r="G230" s="2" t="str">
        <f>IF(_xlfn.XLOOKUP(TRIM(Table2[[#This Row],[Customer Name]]), Table3[Customer Name], Table3[Email], "")=0, "", _xlfn.XLOOKUP(TRIM(Table2[[#This Row],[Customer Name]]), Table3[Customer Name], Table3[Email], ""))</f>
        <v>bmathon6c@barnesandnoble.com</v>
      </c>
      <c r="H230" s="2" t="str">
        <f>_xlfn.XLOOKUP(Table2[[#This Row],[Customer Name]],Table3[Customer Name],Table3[Country])</f>
        <v>United States</v>
      </c>
      <c r="I230" t="s">
        <v>6196</v>
      </c>
      <c r="J230" t="s">
        <v>6201</v>
      </c>
      <c r="K230">
        <f>_xlfn.XLOOKUP(Table2[[#This Row],[Product ID]],Table4[Product ID],Table4[Size])</f>
        <v>0.2</v>
      </c>
      <c r="L230" s="5">
        <f>_xlfn.XLOOKUP(Table2[[#This Row],[Product ID]],Table4[Product ID],Table4[Unit Price])</f>
        <v>3.5849999999999995</v>
      </c>
      <c r="M230" s="7">
        <f>Table2[[#This Row],[Unit Price]]*Table2[[#This Row],[Quantity]]</f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_xlfn.XLOOKUP(Table2[[#This Row],[Customer ID]],Table3[Customer ID],Table3[Customer Name])</f>
        <v>Kristos Streight</v>
      </c>
      <c r="G231" s="2" t="str">
        <f>IF(_xlfn.XLOOKUP(TRIM(Table2[[#This Row],[Customer Name]]), Table3[Customer Name], Table3[Email], "")=0, "", _xlfn.XLOOKUP(TRIM(Table2[[#This Row],[Customer Name]]), Table3[Customer Name], Table3[Email], ""))</f>
        <v>kstreight6d@about.com</v>
      </c>
      <c r="H231" s="2" t="str">
        <f>_xlfn.XLOOKUP(Table2[[#This Row],[Customer Name]],Table3[Customer Name],Table3[Country])</f>
        <v>United States</v>
      </c>
      <c r="I231" t="s">
        <v>6199</v>
      </c>
      <c r="J231" t="s">
        <v>6200</v>
      </c>
      <c r="K231">
        <f>_xlfn.XLOOKUP(Table2[[#This Row],[Product ID]],Table4[Product ID],Table4[Size])</f>
        <v>0.2</v>
      </c>
      <c r="L231" s="5">
        <f>_xlfn.XLOOKUP(Table2[[#This Row],[Product ID]],Table4[Product ID],Table4[Unit Price])</f>
        <v>4.3650000000000002</v>
      </c>
      <c r="M231" s="7">
        <f>Table2[[#This Row],[Unit Price]]*Table2[[#This Row],[Quantity]]</f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_xlfn.XLOOKUP(Table2[[#This Row],[Customer ID]],Table3[Customer ID],Table3[Customer Name])</f>
        <v>Portie Cutchie</v>
      </c>
      <c r="G232" s="2" t="str">
        <f>IF(_xlfn.XLOOKUP(TRIM(Table2[[#This Row],[Customer Name]]), Table3[Customer Name], Table3[Email], "")=0, "", _xlfn.XLOOKUP(TRIM(Table2[[#This Row],[Customer Name]]), Table3[Customer Name], Table3[Email], ""))</f>
        <v>pcutchie6e@globo.com</v>
      </c>
      <c r="H232" s="2" t="str">
        <f>_xlfn.XLOOKUP(Table2[[#This Row],[Customer Name]],Table3[Customer Name],Table3[Country])</f>
        <v>United States</v>
      </c>
      <c r="I232" t="s">
        <v>6198</v>
      </c>
      <c r="J232" t="s">
        <v>6200</v>
      </c>
      <c r="K232">
        <f>_xlfn.XLOOKUP(Table2[[#This Row],[Product ID]],Table4[Product ID],Table4[Size])</f>
        <v>2.5</v>
      </c>
      <c r="L232" s="5">
        <f>_xlfn.XLOOKUP(Table2[[#This Row],[Product ID]],Table4[Product ID],Table4[Unit Price])</f>
        <v>25.874999999999996</v>
      </c>
      <c r="M232" s="7">
        <f>Table2[[#This Row],[Unit Price]]*Table2[[#This Row],[Quantity]]</f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_xlfn.XLOOKUP(Table2[[#This Row],[Customer ID]],Table3[Customer ID],Table3[Customer Name])</f>
        <v>Sinclare Edsell</v>
      </c>
      <c r="G233" s="2" t="str">
        <f>IF(_xlfn.XLOOKUP(TRIM(Table2[[#This Row],[Customer Name]]), Table3[Customer Name], Table3[Email], "")=0, "", _xlfn.XLOOKUP(TRIM(Table2[[#This Row],[Customer Name]]), Table3[Customer Name], Table3[Email], ""))</f>
        <v/>
      </c>
      <c r="H233" s="2" t="str">
        <f>_xlfn.XLOOKUP(Table2[[#This Row],[Customer Name]],Table3[Customer Name],Table3[Country])</f>
        <v>United States</v>
      </c>
      <c r="I233" t="s">
        <v>6199</v>
      </c>
      <c r="J233" t="s">
        <v>6200</v>
      </c>
      <c r="K233">
        <f>_xlfn.XLOOKUP(Table2[[#This Row],[Product ID]],Table4[Product ID],Table4[Size])</f>
        <v>0.2</v>
      </c>
      <c r="L233" s="5">
        <f>_xlfn.XLOOKUP(Table2[[#This Row],[Product ID]],Table4[Product ID],Table4[Unit Price])</f>
        <v>4.3650000000000002</v>
      </c>
      <c r="M233" s="7">
        <f>Table2[[#This Row],[Unit Price]]*Table2[[#This Row],[Quantity]]</f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_xlfn.XLOOKUP(Table2[[#This Row],[Customer ID]],Table3[Customer ID],Table3[Customer Name])</f>
        <v>Conny Gheraldi</v>
      </c>
      <c r="G234" s="2" t="str">
        <f>IF(_xlfn.XLOOKUP(TRIM(Table2[[#This Row],[Customer Name]]), Table3[Customer Name], Table3[Email], "")=0, "", _xlfn.XLOOKUP(TRIM(Table2[[#This Row],[Customer Name]]), Table3[Customer Name], Table3[Email], ""))</f>
        <v>cgheraldi6g@opera.com</v>
      </c>
      <c r="H234" s="2" t="str">
        <f>_xlfn.XLOOKUP(Table2[[#This Row],[Customer Name]],Table3[Customer Name],Table3[Country])</f>
        <v>United Kingdom</v>
      </c>
      <c r="I234" t="s">
        <v>6199</v>
      </c>
      <c r="J234" t="s">
        <v>6201</v>
      </c>
      <c r="K234">
        <f>_xlfn.XLOOKUP(Table2[[#This Row],[Product ID]],Table4[Product ID],Table4[Size])</f>
        <v>0.2</v>
      </c>
      <c r="L234" s="5">
        <f>_xlfn.XLOOKUP(Table2[[#This Row],[Product ID]],Table4[Product ID],Table4[Unit Price])</f>
        <v>4.7549999999999999</v>
      </c>
      <c r="M234" s="7">
        <f>Table2[[#This Row],[Unit Price]]*Table2[[#This Row],[Quantity]]</f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_xlfn.XLOOKUP(Table2[[#This Row],[Customer ID]],Table3[Customer ID],Table3[Customer Name])</f>
        <v>Beryle Kenwell</v>
      </c>
      <c r="G235" s="2" t="str">
        <f>IF(_xlfn.XLOOKUP(TRIM(Table2[[#This Row],[Customer Name]]), Table3[Customer Name], Table3[Email], "")=0, "", _xlfn.XLOOKUP(TRIM(Table2[[#This Row],[Customer Name]]), Table3[Customer Name], Table3[Email], ""))</f>
        <v>bkenwell6h@over-blog.com</v>
      </c>
      <c r="H235" s="2" t="str">
        <f>_xlfn.XLOOKUP(Table2[[#This Row],[Customer Name]],Table3[Customer Name],Table3[Country])</f>
        <v>United States</v>
      </c>
      <c r="I235" t="s">
        <v>6197</v>
      </c>
      <c r="J235" t="s">
        <v>6200</v>
      </c>
      <c r="K235">
        <f>_xlfn.XLOOKUP(Table2[[#This Row],[Product ID]],Table4[Product ID],Table4[Size])</f>
        <v>0.2</v>
      </c>
      <c r="L235" s="5">
        <f>_xlfn.XLOOKUP(Table2[[#This Row],[Product ID]],Table4[Product ID],Table4[Unit Price])</f>
        <v>4.125</v>
      </c>
      <c r="M235" s="7">
        <f>Table2[[#This Row],[Unit Price]]*Table2[[#This Row],[Quantity]]</f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_xlfn.XLOOKUP(Table2[[#This Row],[Customer ID]],Table3[Customer ID],Table3[Customer Name])</f>
        <v>Tomas Sutty</v>
      </c>
      <c r="G236" s="2" t="str">
        <f>IF(_xlfn.XLOOKUP(TRIM(Table2[[#This Row],[Customer Name]]), Table3[Customer Name], Table3[Email], "")=0, "", _xlfn.XLOOKUP(TRIM(Table2[[#This Row],[Customer Name]]), Table3[Customer Name], Table3[Email], ""))</f>
        <v>tsutty6i@google.es</v>
      </c>
      <c r="H236" s="2" t="str">
        <f>_xlfn.XLOOKUP(Table2[[#This Row],[Customer Name]],Table3[Customer Name],Table3[Country])</f>
        <v>United States</v>
      </c>
      <c r="I236" t="s">
        <v>6199</v>
      </c>
      <c r="J236" t="s">
        <v>6201</v>
      </c>
      <c r="K236">
        <f>_xlfn.XLOOKUP(Table2[[#This Row],[Product ID]],Table4[Product ID],Table4[Size])</f>
        <v>2.5</v>
      </c>
      <c r="L236" s="5">
        <f>_xlfn.XLOOKUP(Table2[[#This Row],[Product ID]],Table4[Product ID],Table4[Unit Price])</f>
        <v>36.454999999999998</v>
      </c>
      <c r="M236" s="7">
        <f>Table2[[#This Row],[Unit Price]]*Table2[[#This Row],[Quantity]]</f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_xlfn.XLOOKUP(Table2[[#This Row],[Customer ID]],Table3[Customer ID],Table3[Customer Name])</f>
        <v>Samuele Ales0</v>
      </c>
      <c r="G237" s="2" t="str">
        <f>IF(_xlfn.XLOOKUP(TRIM(Table2[[#This Row],[Customer Name]]), Table3[Customer Name], Table3[Email], "")=0, "", _xlfn.XLOOKUP(TRIM(Table2[[#This Row],[Customer Name]]), Table3[Customer Name], Table3[Email], ""))</f>
        <v/>
      </c>
      <c r="H237" s="2" t="str">
        <f>_xlfn.XLOOKUP(Table2[[#This Row],[Customer Name]],Table3[Customer Name],Table3[Country])</f>
        <v>Ireland</v>
      </c>
      <c r="I237" t="s">
        <v>6199</v>
      </c>
      <c r="J237" t="s">
        <v>6201</v>
      </c>
      <c r="K237">
        <f>_xlfn.XLOOKUP(Table2[[#This Row],[Product ID]],Table4[Product ID],Table4[Size])</f>
        <v>2.5</v>
      </c>
      <c r="L237" s="5">
        <f>_xlfn.XLOOKUP(Table2[[#This Row],[Product ID]],Table4[Product ID],Table4[Unit Price])</f>
        <v>36.454999999999998</v>
      </c>
      <c r="M237" s="7">
        <f>Table2[[#This Row],[Unit Price]]*Table2[[#This Row],[Quantity]]</f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_xlfn.XLOOKUP(Table2[[#This Row],[Customer ID]],Table3[Customer ID],Table3[Customer Name])</f>
        <v>Carlie Harce</v>
      </c>
      <c r="G238" s="2" t="str">
        <f>IF(_xlfn.XLOOKUP(TRIM(Table2[[#This Row],[Customer Name]]), Table3[Customer Name], Table3[Email], "")=0, "", _xlfn.XLOOKUP(TRIM(Table2[[#This Row],[Customer Name]]), Table3[Customer Name], Table3[Email], ""))</f>
        <v>charce6k@cafepress.com</v>
      </c>
      <c r="H238" s="2" t="str">
        <f>_xlfn.XLOOKUP(Table2[[#This Row],[Customer Name]],Table3[Customer Name],Table3[Country])</f>
        <v>Ireland</v>
      </c>
      <c r="I238" t="s">
        <v>6199</v>
      </c>
      <c r="J238" t="s">
        <v>6202</v>
      </c>
      <c r="K238">
        <f>_xlfn.XLOOKUP(Table2[[#This Row],[Product ID]],Table4[Product ID],Table4[Size])</f>
        <v>2.5</v>
      </c>
      <c r="L238" s="5">
        <f>_xlfn.XLOOKUP(Table2[[#This Row],[Product ID]],Table4[Product ID],Table4[Unit Price])</f>
        <v>29.784999999999997</v>
      </c>
      <c r="M238" s="7">
        <f>Table2[[#This Row],[Unit Price]]*Table2[[#This Row],[Quantity]]</f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_xlfn.XLOOKUP(Table2[[#This Row],[Customer ID]],Table3[Customer ID],Table3[Customer Name])</f>
        <v>Craggy Bril</v>
      </c>
      <c r="G239" s="2" t="str">
        <f>IF(_xlfn.XLOOKUP(TRIM(Table2[[#This Row],[Customer Name]]), Table3[Customer Name], Table3[Email], "")=0, "", _xlfn.XLOOKUP(TRIM(Table2[[#This Row],[Customer Name]]), Table3[Customer Name], Table3[Email], ""))</f>
        <v/>
      </c>
      <c r="H239" s="2" t="str">
        <f>_xlfn.XLOOKUP(Table2[[#This Row],[Customer Name]],Table3[Customer Name],Table3[Country])</f>
        <v>United States</v>
      </c>
      <c r="I239" t="s">
        <v>6196</v>
      </c>
      <c r="J239" t="s">
        <v>6201</v>
      </c>
      <c r="K239">
        <f>_xlfn.XLOOKUP(Table2[[#This Row],[Product ID]],Table4[Product ID],Table4[Size])</f>
        <v>0.2</v>
      </c>
      <c r="L239" s="5">
        <f>_xlfn.XLOOKUP(Table2[[#This Row],[Product ID]],Table4[Product ID],Table4[Unit Price])</f>
        <v>3.5849999999999995</v>
      </c>
      <c r="M239" s="7">
        <f>Table2[[#This Row],[Unit Price]]*Table2[[#This Row],[Quantity]]</f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_xlfn.XLOOKUP(Table2[[#This Row],[Customer ID]],Table3[Customer ID],Table3[Customer Name])</f>
        <v>Friederike Drysdale</v>
      </c>
      <c r="G240" s="2" t="str">
        <f>IF(_xlfn.XLOOKUP(TRIM(Table2[[#This Row],[Customer Name]]), Table3[Customer Name], Table3[Email], "")=0, "", _xlfn.XLOOKUP(TRIM(Table2[[#This Row],[Customer Name]]), Table3[Customer Name], Table3[Email], ""))</f>
        <v>fdrysdale6m@symantec.com</v>
      </c>
      <c r="H240" s="2" t="str">
        <f>_xlfn.XLOOKUP(Table2[[#This Row],[Customer Name]],Table3[Customer Name],Table3[Country])</f>
        <v>United States</v>
      </c>
      <c r="I240" t="s">
        <v>6196</v>
      </c>
      <c r="J240" t="s">
        <v>6200</v>
      </c>
      <c r="K240">
        <f>_xlfn.XLOOKUP(Table2[[#This Row],[Product ID]],Table4[Product ID],Table4[Size])</f>
        <v>2.5</v>
      </c>
      <c r="L240" s="5">
        <f>_xlfn.XLOOKUP(Table2[[#This Row],[Product ID]],Table4[Product ID],Table4[Unit Price])</f>
        <v>22.884999999999998</v>
      </c>
      <c r="M240" s="7">
        <f>Table2[[#This Row],[Unit Price]]*Table2[[#This Row],[Quantity]]</f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_xlfn.XLOOKUP(Table2[[#This Row],[Customer ID]],Table3[Customer ID],Table3[Customer Name])</f>
        <v>Devon Magowan</v>
      </c>
      <c r="G241" s="2" t="str">
        <f>IF(_xlfn.XLOOKUP(TRIM(Table2[[#This Row],[Customer Name]]), Table3[Customer Name], Table3[Email], "")=0, "", _xlfn.XLOOKUP(TRIM(Table2[[#This Row],[Customer Name]]), Table3[Customer Name], Table3[Email], ""))</f>
        <v>dmagowan6n@fc2.com</v>
      </c>
      <c r="H241" s="2" t="str">
        <f>_xlfn.XLOOKUP(Table2[[#This Row],[Customer Name]],Table3[Customer Name],Table3[Country])</f>
        <v>United States</v>
      </c>
      <c r="I241" t="s">
        <v>6197</v>
      </c>
      <c r="J241" t="s">
        <v>6201</v>
      </c>
      <c r="K241">
        <f>_xlfn.XLOOKUP(Table2[[#This Row],[Product ID]],Table4[Product ID],Table4[Size])</f>
        <v>1</v>
      </c>
      <c r="L241" s="5">
        <f>_xlfn.XLOOKUP(Table2[[#This Row],[Product ID]],Table4[Product ID],Table4[Unit Price])</f>
        <v>14.85</v>
      </c>
      <c r="M241" s="7">
        <f>Table2[[#This Row],[Unit Price]]*Table2[[#This Row],[Quantity]]</f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_xlfn.XLOOKUP(Table2[[#This Row],[Customer ID]],Table3[Customer ID],Table3[Customer Name])</f>
        <v>Codi Littrell</v>
      </c>
      <c r="G242" s="2" t="str">
        <f>IF(_xlfn.XLOOKUP(TRIM(Table2[[#This Row],[Customer Name]]), Table3[Customer Name], Table3[Email], "")=0, "", _xlfn.XLOOKUP(TRIM(Table2[[#This Row],[Customer Name]]), Table3[Customer Name], Table3[Email], ""))</f>
        <v/>
      </c>
      <c r="H242" s="2" t="str">
        <f>_xlfn.XLOOKUP(Table2[[#This Row],[Customer Name]],Table3[Customer Name],Table3[Country])</f>
        <v>United States</v>
      </c>
      <c r="I242" t="s">
        <v>6198</v>
      </c>
      <c r="J242" t="s">
        <v>6200</v>
      </c>
      <c r="K242">
        <f>_xlfn.XLOOKUP(Table2[[#This Row],[Product ID]],Table4[Product ID],Table4[Size])</f>
        <v>2.5</v>
      </c>
      <c r="L242" s="5">
        <f>_xlfn.XLOOKUP(Table2[[#This Row],[Product ID]],Table4[Product ID],Table4[Unit Price])</f>
        <v>25.874999999999996</v>
      </c>
      <c r="M242" s="7">
        <f>Table2[[#This Row],[Unit Price]]*Table2[[#This Row],[Quantity]]</f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_xlfn.XLOOKUP(Table2[[#This Row],[Customer ID]],Table3[Customer ID],Table3[Customer Name])</f>
        <v>Christel Speak</v>
      </c>
      <c r="G243" s="2" t="str">
        <f>IF(_xlfn.XLOOKUP(TRIM(Table2[[#This Row],[Customer Name]]), Table3[Customer Name], Table3[Email], "")=0, "", _xlfn.XLOOKUP(TRIM(Table2[[#This Row],[Customer Name]]), Table3[Customer Name], Table3[Email], ""))</f>
        <v/>
      </c>
      <c r="H243" s="2" t="str">
        <f>_xlfn.XLOOKUP(Table2[[#This Row],[Customer Name]],Table3[Customer Name],Table3[Country])</f>
        <v>United States</v>
      </c>
      <c r="I243" t="s">
        <v>6196</v>
      </c>
      <c r="J243" t="s">
        <v>6200</v>
      </c>
      <c r="K243">
        <f>_xlfn.XLOOKUP(Table2[[#This Row],[Product ID]],Table4[Product ID],Table4[Size])</f>
        <v>2.5</v>
      </c>
      <c r="L243" s="5">
        <f>_xlfn.XLOOKUP(Table2[[#This Row],[Product ID]],Table4[Product ID],Table4[Unit Price])</f>
        <v>22.884999999999998</v>
      </c>
      <c r="M243" s="7">
        <f>Table2[[#This Row],[Unit Price]]*Table2[[#This Row],[Quantity]]</f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_xlfn.XLOOKUP(Table2[[#This Row],[Customer ID]],Table3[Customer ID],Table3[Customer Name])</f>
        <v>Sibella Rushbrooke</v>
      </c>
      <c r="G244" s="2" t="str">
        <f>IF(_xlfn.XLOOKUP(TRIM(Table2[[#This Row],[Customer Name]]), Table3[Customer Name], Table3[Email], "")=0, "", _xlfn.XLOOKUP(TRIM(Table2[[#This Row],[Customer Name]]), Table3[Customer Name], Table3[Email], ""))</f>
        <v>srushbrooke6q@youku.com</v>
      </c>
      <c r="H244" s="2" t="str">
        <f>_xlfn.XLOOKUP(Table2[[#This Row],[Customer Name]],Table3[Customer Name],Table3[Country])</f>
        <v>United States</v>
      </c>
      <c r="I244" t="s">
        <v>6197</v>
      </c>
      <c r="J244" t="s">
        <v>6202</v>
      </c>
      <c r="K244">
        <f>_xlfn.XLOOKUP(Table2[[#This Row],[Product ID]],Table4[Product ID],Table4[Size])</f>
        <v>1</v>
      </c>
      <c r="L244" s="5">
        <f>_xlfn.XLOOKUP(Table2[[#This Row],[Product ID]],Table4[Product ID],Table4[Unit Price])</f>
        <v>12.15</v>
      </c>
      <c r="M244" s="7">
        <f>Table2[[#This Row],[Unit Price]]*Table2[[#This Row],[Quantity]]</f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_xlfn.XLOOKUP(Table2[[#This Row],[Customer ID]],Table3[Customer ID],Table3[Customer Name])</f>
        <v>Tammie Drynan</v>
      </c>
      <c r="G245" s="2" t="str">
        <f>IF(_xlfn.XLOOKUP(TRIM(Table2[[#This Row],[Customer Name]]), Table3[Customer Name], Table3[Email], "")=0, "", _xlfn.XLOOKUP(TRIM(Table2[[#This Row],[Customer Name]]), Table3[Customer Name], Table3[Email], ""))</f>
        <v>tdrynan6r@deviantart.com</v>
      </c>
      <c r="H245" s="2" t="str">
        <f>_xlfn.XLOOKUP(Table2[[#This Row],[Customer Name]],Table3[Customer Name],Table3[Country])</f>
        <v>United States</v>
      </c>
      <c r="I245" t="s">
        <v>6197</v>
      </c>
      <c r="J245" t="s">
        <v>6202</v>
      </c>
      <c r="K245">
        <f>_xlfn.XLOOKUP(Table2[[#This Row],[Product ID]],Table4[Product ID],Table4[Size])</f>
        <v>0.5</v>
      </c>
      <c r="L245" s="5">
        <f>_xlfn.XLOOKUP(Table2[[#This Row],[Product ID]],Table4[Product ID],Table4[Unit Price])</f>
        <v>7.29</v>
      </c>
      <c r="M245" s="7">
        <f>Table2[[#This Row],[Unit Price]]*Table2[[#This Row],[Quantity]]</f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_xlfn.XLOOKUP(Table2[[#This Row],[Customer ID]],Table3[Customer ID],Table3[Customer Name])</f>
        <v>Effie Yurkov</v>
      </c>
      <c r="G246" s="2" t="str">
        <f>IF(_xlfn.XLOOKUP(TRIM(Table2[[#This Row],[Customer Name]]), Table3[Customer Name], Table3[Email], "")=0, "", _xlfn.XLOOKUP(TRIM(Table2[[#This Row],[Customer Name]]), Table3[Customer Name], Table3[Email], ""))</f>
        <v>eyurkov6s@hud.gov</v>
      </c>
      <c r="H246" s="2" t="str">
        <f>_xlfn.XLOOKUP(Table2[[#This Row],[Customer Name]],Table3[Customer Name],Table3[Country])</f>
        <v>United States</v>
      </c>
      <c r="I246" t="s">
        <v>6199</v>
      </c>
      <c r="J246" t="s">
        <v>6200</v>
      </c>
      <c r="K246">
        <f>_xlfn.XLOOKUP(Table2[[#This Row],[Product ID]],Table4[Product ID],Table4[Size])</f>
        <v>2.5</v>
      </c>
      <c r="L246" s="5">
        <f>_xlfn.XLOOKUP(Table2[[#This Row],[Product ID]],Table4[Product ID],Table4[Unit Price])</f>
        <v>33.464999999999996</v>
      </c>
      <c r="M246" s="7">
        <f>Table2[[#This Row],[Unit Price]]*Table2[[#This Row],[Quantity]]</f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_xlfn.XLOOKUP(Table2[[#This Row],[Customer ID]],Table3[Customer ID],Table3[Customer Name])</f>
        <v>Lexie Mallan</v>
      </c>
      <c r="G247" s="2" t="str">
        <f>IF(_xlfn.XLOOKUP(TRIM(Table2[[#This Row],[Customer Name]]), Table3[Customer Name], Table3[Email], "")=0, "", _xlfn.XLOOKUP(TRIM(Table2[[#This Row],[Customer Name]]), Table3[Customer Name], Table3[Email], ""))</f>
        <v>lmallan6t@state.gov</v>
      </c>
      <c r="H247" s="2" t="str">
        <f>_xlfn.XLOOKUP(Table2[[#This Row],[Customer Name]],Table3[Customer Name],Table3[Country])</f>
        <v>United States</v>
      </c>
      <c r="I247" t="s">
        <v>6199</v>
      </c>
      <c r="J247" t="s">
        <v>6201</v>
      </c>
      <c r="K247">
        <f>_xlfn.XLOOKUP(Table2[[#This Row],[Product ID]],Table4[Product ID],Table4[Size])</f>
        <v>0.2</v>
      </c>
      <c r="L247" s="5">
        <f>_xlfn.XLOOKUP(Table2[[#This Row],[Product ID]],Table4[Product ID],Table4[Unit Price])</f>
        <v>4.7549999999999999</v>
      </c>
      <c r="M247" s="7">
        <f>Table2[[#This Row],[Unit Price]]*Table2[[#This Row],[Quantity]]</f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_xlfn.XLOOKUP(Table2[[#This Row],[Customer ID]],Table3[Customer ID],Table3[Customer Name])</f>
        <v>Georgena Bentjens</v>
      </c>
      <c r="G248" s="2" t="str">
        <f>IF(_xlfn.XLOOKUP(TRIM(Table2[[#This Row],[Customer Name]]), Table3[Customer Name], Table3[Email], "")=0, "", _xlfn.XLOOKUP(TRIM(Table2[[#This Row],[Customer Name]]), Table3[Customer Name], Table3[Email], ""))</f>
        <v>gbentjens6u@netlog.com</v>
      </c>
      <c r="H248" s="2" t="str">
        <f>_xlfn.XLOOKUP(Table2[[#This Row],[Customer Name]],Table3[Customer Name],Table3[Country])</f>
        <v>United Kingdom</v>
      </c>
      <c r="I248" t="s">
        <v>6199</v>
      </c>
      <c r="J248" t="s">
        <v>6202</v>
      </c>
      <c r="K248">
        <f>_xlfn.XLOOKUP(Table2[[#This Row],[Product ID]],Table4[Product ID],Table4[Size])</f>
        <v>1</v>
      </c>
      <c r="L248" s="5">
        <f>_xlfn.XLOOKUP(Table2[[#This Row],[Product ID]],Table4[Product ID],Table4[Unit Price])</f>
        <v>12.95</v>
      </c>
      <c r="M248" s="7">
        <f>Table2[[#This Row],[Unit Price]]*Table2[[#This Row],[Quantity]]</f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_xlfn.XLOOKUP(Table2[[#This Row],[Customer ID]],Table3[Customer ID],Table3[Customer Name])</f>
        <v>Delmar Beasant</v>
      </c>
      <c r="G249" s="2" t="str">
        <f>IF(_xlfn.XLOOKUP(TRIM(Table2[[#This Row],[Customer Name]]), Table3[Customer Name], Table3[Email], "")=0, "", _xlfn.XLOOKUP(TRIM(Table2[[#This Row],[Customer Name]]), Table3[Customer Name], Table3[Email], ""))</f>
        <v/>
      </c>
      <c r="H249" s="2" t="str">
        <f>_xlfn.XLOOKUP(Table2[[#This Row],[Customer Name]],Table3[Customer Name],Table3[Country])</f>
        <v>Ireland</v>
      </c>
      <c r="I249" t="s">
        <v>6196</v>
      </c>
      <c r="J249" t="s">
        <v>6201</v>
      </c>
      <c r="K249">
        <f>_xlfn.XLOOKUP(Table2[[#This Row],[Product ID]],Table4[Product ID],Table4[Size])</f>
        <v>0.2</v>
      </c>
      <c r="L249" s="5">
        <f>_xlfn.XLOOKUP(Table2[[#This Row],[Product ID]],Table4[Product ID],Table4[Unit Price])</f>
        <v>3.5849999999999995</v>
      </c>
      <c r="M249" s="7">
        <f>Table2[[#This Row],[Unit Price]]*Table2[[#This Row],[Quantity]]</f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_xlfn.XLOOKUP(Table2[[#This Row],[Customer ID]],Table3[Customer ID],Table3[Customer Name])</f>
        <v>Lyn Entwistle</v>
      </c>
      <c r="G250" s="2" t="str">
        <f>IF(_xlfn.XLOOKUP(TRIM(Table2[[#This Row],[Customer Name]]), Table3[Customer Name], Table3[Email], "")=0, "", _xlfn.XLOOKUP(TRIM(Table2[[#This Row],[Customer Name]]), Table3[Customer Name], Table3[Email], ""))</f>
        <v>lentwistle6w@omniture.com</v>
      </c>
      <c r="H250" s="2" t="str">
        <f>_xlfn.XLOOKUP(Table2[[#This Row],[Customer Name]],Table3[Customer Name],Table3[Country])</f>
        <v>United States</v>
      </c>
      <c r="I250" t="s">
        <v>6198</v>
      </c>
      <c r="J250" t="s">
        <v>6202</v>
      </c>
      <c r="K250">
        <f>_xlfn.XLOOKUP(Table2[[#This Row],[Product ID]],Table4[Product ID],Table4[Size])</f>
        <v>1</v>
      </c>
      <c r="L250" s="5">
        <f>_xlfn.XLOOKUP(Table2[[#This Row],[Product ID]],Table4[Product ID],Table4[Unit Price])</f>
        <v>9.9499999999999993</v>
      </c>
      <c r="M250" s="7">
        <f>Table2[[#This Row],[Unit Price]]*Table2[[#This Row],[Quantity]]</f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_xlfn.XLOOKUP(Table2[[#This Row],[Customer ID]],Table3[Customer ID],Table3[Customer Name])</f>
        <v>Zacharias Kiffe</v>
      </c>
      <c r="G251" s="2" t="str">
        <f>IF(_xlfn.XLOOKUP(TRIM(Table2[[#This Row],[Customer Name]]), Table3[Customer Name], Table3[Email], "")=0, "", _xlfn.XLOOKUP(TRIM(Table2[[#This Row],[Customer Name]]), Table3[Customer Name], Table3[Email], ""))</f>
        <v>zkiffe74@cyberchimps.com</v>
      </c>
      <c r="H251" s="2" t="str">
        <f>_xlfn.XLOOKUP(Table2[[#This Row],[Customer Name]],Table3[Customer Name],Table3[Country])</f>
        <v>United States</v>
      </c>
      <c r="I251" t="s">
        <v>6199</v>
      </c>
      <c r="J251" t="s">
        <v>6201</v>
      </c>
      <c r="K251">
        <f>_xlfn.XLOOKUP(Table2[[#This Row],[Product ID]],Table4[Product ID],Table4[Size])</f>
        <v>1</v>
      </c>
      <c r="L251" s="5">
        <f>_xlfn.XLOOKUP(Table2[[#This Row],[Product ID]],Table4[Product ID],Table4[Unit Price])</f>
        <v>15.85</v>
      </c>
      <c r="M251" s="7">
        <f>Table2[[#This Row],[Unit Price]]*Table2[[#This Row],[Quantity]]</f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_xlfn.XLOOKUP(Table2[[#This Row],[Customer ID]],Table3[Customer ID],Table3[Customer Name])</f>
        <v>Mercedes Acott</v>
      </c>
      <c r="G252" s="2" t="str">
        <f>IF(_xlfn.XLOOKUP(TRIM(Table2[[#This Row],[Customer Name]]), Table3[Customer Name], Table3[Email], "")=0, "", _xlfn.XLOOKUP(TRIM(Table2[[#This Row],[Customer Name]]), Table3[Customer Name], Table3[Email], ""))</f>
        <v>macott6y@pagesperso-orange.fr</v>
      </c>
      <c r="H252" s="2" t="str">
        <f>_xlfn.XLOOKUP(Table2[[#This Row],[Customer Name]],Table3[Customer Name],Table3[Country])</f>
        <v>United States</v>
      </c>
      <c r="I252" t="s">
        <v>6196</v>
      </c>
      <c r="J252" t="s">
        <v>6200</v>
      </c>
      <c r="K252">
        <f>_xlfn.XLOOKUP(Table2[[#This Row],[Product ID]],Table4[Product ID],Table4[Size])</f>
        <v>0.2</v>
      </c>
      <c r="L252" s="5">
        <f>_xlfn.XLOOKUP(Table2[[#This Row],[Product ID]],Table4[Product ID],Table4[Unit Price])</f>
        <v>2.9849999999999999</v>
      </c>
      <c r="M252" s="7">
        <f>Table2[[#This Row],[Unit Price]]*Table2[[#This Row],[Quantity]]</f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_xlfn.XLOOKUP(Table2[[#This Row],[Customer ID]],Table3[Customer ID],Table3[Customer Name])</f>
        <v>Connor Heaviside</v>
      </c>
      <c r="G253" s="2" t="str">
        <f>IF(_xlfn.XLOOKUP(TRIM(Table2[[#This Row],[Customer Name]]), Table3[Customer Name], Table3[Email], "")=0, "", _xlfn.XLOOKUP(TRIM(Table2[[#This Row],[Customer Name]]), Table3[Customer Name], Table3[Email], ""))</f>
        <v>cheaviside6z@rediff.com</v>
      </c>
      <c r="H253" s="2" t="str">
        <f>_xlfn.XLOOKUP(Table2[[#This Row],[Customer Name]],Table3[Customer Name],Table3[Country])</f>
        <v>United States</v>
      </c>
      <c r="I253" t="s">
        <v>6197</v>
      </c>
      <c r="J253" t="s">
        <v>6200</v>
      </c>
      <c r="K253">
        <f>_xlfn.XLOOKUP(Table2[[#This Row],[Product ID]],Table4[Product ID],Table4[Size])</f>
        <v>1</v>
      </c>
      <c r="L253" s="5">
        <f>_xlfn.XLOOKUP(Table2[[#This Row],[Product ID]],Table4[Product ID],Table4[Unit Price])</f>
        <v>13.75</v>
      </c>
      <c r="M253" s="7">
        <f>Table2[[#This Row],[Unit Price]]*Table2[[#This Row],[Quantity]]</f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_xlfn.XLOOKUP(Table2[[#This Row],[Customer ID]],Table3[Customer ID],Table3[Customer Name])</f>
        <v>Devy Bulbrook</v>
      </c>
      <c r="G254" s="2" t="str">
        <f>IF(_xlfn.XLOOKUP(TRIM(Table2[[#This Row],[Customer Name]]), Table3[Customer Name], Table3[Email], "")=0, "", _xlfn.XLOOKUP(TRIM(Table2[[#This Row],[Customer Name]]), Table3[Customer Name], Table3[Email], ""))</f>
        <v/>
      </c>
      <c r="H254" s="2" t="str">
        <f>_xlfn.XLOOKUP(Table2[[#This Row],[Customer Name]],Table3[Customer Name],Table3[Country])</f>
        <v>United States</v>
      </c>
      <c r="I254" t="s">
        <v>6198</v>
      </c>
      <c r="J254" t="s">
        <v>6202</v>
      </c>
      <c r="K254">
        <f>_xlfn.XLOOKUP(Table2[[#This Row],[Product ID]],Table4[Product ID],Table4[Size])</f>
        <v>1</v>
      </c>
      <c r="L254" s="5">
        <f>_xlfn.XLOOKUP(Table2[[#This Row],[Product ID]],Table4[Product ID],Table4[Unit Price])</f>
        <v>9.9499999999999993</v>
      </c>
      <c r="M254" s="7">
        <f>Table2[[#This Row],[Unit Price]]*Table2[[#This Row],[Quantity]]</f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_xlfn.XLOOKUP(Table2[[#This Row],[Customer ID]],Table3[Customer ID],Table3[Customer Name])</f>
        <v>Leia Kernan</v>
      </c>
      <c r="G255" s="2" t="str">
        <f>IF(_xlfn.XLOOKUP(TRIM(Table2[[#This Row],[Customer Name]]), Table3[Customer Name], Table3[Email], "")=0, "", _xlfn.XLOOKUP(TRIM(Table2[[#This Row],[Customer Name]]), Table3[Customer Name], Table3[Email], ""))</f>
        <v>lkernan71@wsj.com</v>
      </c>
      <c r="H255" s="2" t="str">
        <f>_xlfn.XLOOKUP(Table2[[#This Row],[Customer Name]],Table3[Customer Name],Table3[Country])</f>
        <v>United States</v>
      </c>
      <c r="I255" t="s">
        <v>6199</v>
      </c>
      <c r="J255" t="s">
        <v>6200</v>
      </c>
      <c r="K255">
        <f>_xlfn.XLOOKUP(Table2[[#This Row],[Product ID]],Table4[Product ID],Table4[Size])</f>
        <v>1</v>
      </c>
      <c r="L255" s="5">
        <f>_xlfn.XLOOKUP(Table2[[#This Row],[Product ID]],Table4[Product ID],Table4[Unit Price])</f>
        <v>14.55</v>
      </c>
      <c r="M255" s="7">
        <f>Table2[[#This Row],[Unit Price]]*Table2[[#This Row],[Quantity]]</f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_xlfn.XLOOKUP(Table2[[#This Row],[Customer ID]],Table3[Customer ID],Table3[Customer Name])</f>
        <v>Rosaline McLae</v>
      </c>
      <c r="G256" s="2" t="str">
        <f>IF(_xlfn.XLOOKUP(TRIM(Table2[[#This Row],[Customer Name]]), Table3[Customer Name], Table3[Email], "")=0, "", _xlfn.XLOOKUP(TRIM(Table2[[#This Row],[Customer Name]]), Table3[Customer Name], Table3[Email], ""))</f>
        <v>rmclae72@dailymotion.com</v>
      </c>
      <c r="H256" s="2" t="str">
        <f>_xlfn.XLOOKUP(Table2[[#This Row],[Customer Name]],Table3[Customer Name],Table3[Country])</f>
        <v>United Kingdom</v>
      </c>
      <c r="I256" t="s">
        <v>6196</v>
      </c>
      <c r="J256" t="s">
        <v>6201</v>
      </c>
      <c r="K256">
        <f>_xlfn.XLOOKUP(Table2[[#This Row],[Product ID]],Table4[Product ID],Table4[Size])</f>
        <v>0.5</v>
      </c>
      <c r="L256" s="5">
        <f>_xlfn.XLOOKUP(Table2[[#This Row],[Product ID]],Table4[Product ID],Table4[Unit Price])</f>
        <v>7.169999999999999</v>
      </c>
      <c r="M256" s="7">
        <f>Table2[[#This Row],[Unit Price]]*Table2[[#This Row],[Quantity]]</f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_xlfn.XLOOKUP(Table2[[#This Row],[Customer ID]],Table3[Customer ID],Table3[Customer Name])</f>
        <v>Cleve Blowfelde</v>
      </c>
      <c r="G257" s="2" t="str">
        <f>IF(_xlfn.XLOOKUP(TRIM(Table2[[#This Row],[Customer Name]]), Table3[Customer Name], Table3[Email], "")=0, "", _xlfn.XLOOKUP(TRIM(Table2[[#This Row],[Customer Name]]), Table3[Customer Name], Table3[Email], ""))</f>
        <v>cblowfelde73@ustream.tv</v>
      </c>
      <c r="H257" s="2" t="str">
        <f>_xlfn.XLOOKUP(Table2[[#This Row],[Customer Name]],Table3[Customer Name],Table3[Country])</f>
        <v>United States</v>
      </c>
      <c r="I257" t="s">
        <v>6196</v>
      </c>
      <c r="J257" t="s">
        <v>6201</v>
      </c>
      <c r="K257">
        <f>_xlfn.XLOOKUP(Table2[[#This Row],[Product ID]],Table4[Product ID],Table4[Size])</f>
        <v>0.5</v>
      </c>
      <c r="L257" s="5">
        <f>_xlfn.XLOOKUP(Table2[[#This Row],[Product ID]],Table4[Product ID],Table4[Unit Price])</f>
        <v>7.169999999999999</v>
      </c>
      <c r="M257" s="7">
        <f>Table2[[#This Row],[Unit Price]]*Table2[[#This Row],[Quantity]]</f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_xlfn.XLOOKUP(Table2[[#This Row],[Customer ID]],Table3[Customer ID],Table3[Customer Name])</f>
        <v>Zacharias Kiffe</v>
      </c>
      <c r="G258" s="2" t="str">
        <f>IF(_xlfn.XLOOKUP(TRIM(Table2[[#This Row],[Customer Name]]), Table3[Customer Name], Table3[Email], "")=0, "", _xlfn.XLOOKUP(TRIM(Table2[[#This Row],[Customer Name]]), Table3[Customer Name], Table3[Email], ""))</f>
        <v>zkiffe74@cyberchimps.com</v>
      </c>
      <c r="H258" s="2" t="str">
        <f>_xlfn.XLOOKUP(Table2[[#This Row],[Customer Name]],Table3[Customer Name],Table3[Country])</f>
        <v>United States</v>
      </c>
      <c r="I258" t="s">
        <v>6199</v>
      </c>
      <c r="J258" t="s">
        <v>6200</v>
      </c>
      <c r="K258">
        <f>_xlfn.XLOOKUP(Table2[[#This Row],[Product ID]],Table4[Product ID],Table4[Size])</f>
        <v>0.5</v>
      </c>
      <c r="L258" s="5">
        <f>_xlfn.XLOOKUP(Table2[[#This Row],[Product ID]],Table4[Product ID],Table4[Unit Price])</f>
        <v>8.73</v>
      </c>
      <c r="M258" s="7">
        <f>Table2[[#This Row],[Unit Price]]*Table2[[#This Row],[Quantity]]</f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_xlfn.XLOOKUP(Table2[[#This Row],[Customer ID]],Table3[Customer ID],Table3[Customer Name])</f>
        <v>Denyse O'Calleran</v>
      </c>
      <c r="G259" s="2" t="str">
        <f>IF(_xlfn.XLOOKUP(TRIM(Table2[[#This Row],[Customer Name]]), Table3[Customer Name], Table3[Email], "")=0, "", _xlfn.XLOOKUP(TRIM(Table2[[#This Row],[Customer Name]]), Table3[Customer Name], Table3[Email], ""))</f>
        <v>docalleran75@ucla.edu</v>
      </c>
      <c r="H259" s="2" t="str">
        <f>_xlfn.XLOOKUP(Table2[[#This Row],[Customer Name]],Table3[Customer Name],Table3[Country])</f>
        <v>United States</v>
      </c>
      <c r="I259" t="s">
        <v>6197</v>
      </c>
      <c r="J259" t="s">
        <v>6202</v>
      </c>
      <c r="K259">
        <f>_xlfn.XLOOKUP(Table2[[#This Row],[Product ID]],Table4[Product ID],Table4[Size])</f>
        <v>2.5</v>
      </c>
      <c r="L259" s="5">
        <f>_xlfn.XLOOKUP(Table2[[#This Row],[Product ID]],Table4[Product ID],Table4[Unit Price])</f>
        <v>27.945</v>
      </c>
      <c r="M259" s="7">
        <f>Table2[[#This Row],[Unit Price]]*Table2[[#This Row],[Quantity]]</f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_xlfn.XLOOKUP(Table2[[#This Row],[Customer ID]],Table3[Customer ID],Table3[Customer Name])</f>
        <v>Cobby Cromwell</v>
      </c>
      <c r="G260" s="2" t="str">
        <f>IF(_xlfn.XLOOKUP(TRIM(Table2[[#This Row],[Customer Name]]), Table3[Customer Name], Table3[Email], "")=0, "", _xlfn.XLOOKUP(TRIM(Table2[[#This Row],[Customer Name]]), Table3[Customer Name], Table3[Email], ""))</f>
        <v>ccromwell76@desdev.cn</v>
      </c>
      <c r="H260" s="2" t="str">
        <f>_xlfn.XLOOKUP(Table2[[#This Row],[Customer Name]],Table3[Customer Name],Table3[Country])</f>
        <v>United States</v>
      </c>
      <c r="I260" t="s">
        <v>6197</v>
      </c>
      <c r="J260" t="s">
        <v>6202</v>
      </c>
      <c r="K260">
        <f>_xlfn.XLOOKUP(Table2[[#This Row],[Product ID]],Table4[Product ID],Table4[Size])</f>
        <v>2.5</v>
      </c>
      <c r="L260" s="5">
        <f>_xlfn.XLOOKUP(Table2[[#This Row],[Product ID]],Table4[Product ID],Table4[Unit Price])</f>
        <v>27.945</v>
      </c>
      <c r="M260" s="7">
        <f>Table2[[#This Row],[Unit Price]]*Table2[[#This Row],[Quantity]]</f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_xlfn.XLOOKUP(Table2[[#This Row],[Customer ID]],Table3[Customer ID],Table3[Customer Name])</f>
        <v>Irv Hay</v>
      </c>
      <c r="G261" s="2" t="str">
        <f>IF(_xlfn.XLOOKUP(TRIM(Table2[[#This Row],[Customer Name]]), Table3[Customer Name], Table3[Email], "")=0, "", _xlfn.XLOOKUP(TRIM(Table2[[#This Row],[Customer Name]]), Table3[Customer Name], Table3[Email], ""))</f>
        <v>ihay77@lulu.com</v>
      </c>
      <c r="H261" s="2" t="str">
        <f>_xlfn.XLOOKUP(Table2[[#This Row],[Customer Name]],Table3[Customer Name],Table3[Country])</f>
        <v>United Kingdom</v>
      </c>
      <c r="I261" t="s">
        <v>6196</v>
      </c>
      <c r="J261" t="s">
        <v>6200</v>
      </c>
      <c r="K261">
        <f>_xlfn.XLOOKUP(Table2[[#This Row],[Product ID]],Table4[Product ID],Table4[Size])</f>
        <v>0.2</v>
      </c>
      <c r="L261" s="5">
        <f>_xlfn.XLOOKUP(Table2[[#This Row],[Product ID]],Table4[Product ID],Table4[Unit Price])</f>
        <v>2.9849999999999999</v>
      </c>
      <c r="M261" s="7">
        <f>Table2[[#This Row],[Unit Price]]*Table2[[#This Row],[Quantity]]</f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_xlfn.XLOOKUP(Table2[[#This Row],[Customer ID]],Table3[Customer ID],Table3[Customer Name])</f>
        <v>Tani Taffarello</v>
      </c>
      <c r="G262" s="2" t="str">
        <f>IF(_xlfn.XLOOKUP(TRIM(Table2[[#This Row],[Customer Name]]), Table3[Customer Name], Table3[Email], "")=0, "", _xlfn.XLOOKUP(TRIM(Table2[[#This Row],[Customer Name]]), Table3[Customer Name], Table3[Email], ""))</f>
        <v>ttaffarello78@sciencedaily.com</v>
      </c>
      <c r="H262" s="2" t="str">
        <f>_xlfn.XLOOKUP(Table2[[#This Row],[Customer Name]],Table3[Customer Name],Table3[Country])</f>
        <v>United States</v>
      </c>
      <c r="I262" t="s">
        <v>6196</v>
      </c>
      <c r="J262" t="s">
        <v>6201</v>
      </c>
      <c r="K262">
        <f>_xlfn.XLOOKUP(Table2[[#This Row],[Product ID]],Table4[Product ID],Table4[Size])</f>
        <v>2.5</v>
      </c>
      <c r="L262" s="5">
        <f>_xlfn.XLOOKUP(Table2[[#This Row],[Product ID]],Table4[Product ID],Table4[Unit Price])</f>
        <v>27.484999999999996</v>
      </c>
      <c r="M262" s="7">
        <f>Table2[[#This Row],[Unit Price]]*Table2[[#This Row],[Quantity]]</f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_xlfn.XLOOKUP(Table2[[#This Row],[Customer ID]],Table3[Customer ID],Table3[Customer Name])</f>
        <v>Monique Canty</v>
      </c>
      <c r="G263" s="2" t="str">
        <f>IF(_xlfn.XLOOKUP(TRIM(Table2[[#This Row],[Customer Name]]), Table3[Customer Name], Table3[Email], "")=0, "", _xlfn.XLOOKUP(TRIM(Table2[[#This Row],[Customer Name]]), Table3[Customer Name], Table3[Email], ""))</f>
        <v>mcanty79@jigsy.com</v>
      </c>
      <c r="H263" s="2" t="str">
        <f>_xlfn.XLOOKUP(Table2[[#This Row],[Customer Name]],Table3[Customer Name],Table3[Country])</f>
        <v>United States</v>
      </c>
      <c r="I263" t="s">
        <v>6196</v>
      </c>
      <c r="J263" t="s">
        <v>6201</v>
      </c>
      <c r="K263">
        <f>_xlfn.XLOOKUP(Table2[[#This Row],[Product ID]],Table4[Product ID],Table4[Size])</f>
        <v>1</v>
      </c>
      <c r="L263" s="5">
        <f>_xlfn.XLOOKUP(Table2[[#This Row],[Product ID]],Table4[Product ID],Table4[Unit Price])</f>
        <v>11.95</v>
      </c>
      <c r="M263" s="7">
        <f>Table2[[#This Row],[Unit Price]]*Table2[[#This Row],[Quantity]]</f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_xlfn.XLOOKUP(Table2[[#This Row],[Customer ID]],Table3[Customer ID],Table3[Customer Name])</f>
        <v>Javier Kopke</v>
      </c>
      <c r="G264" s="2" t="str">
        <f>IF(_xlfn.XLOOKUP(TRIM(Table2[[#This Row],[Customer Name]]), Table3[Customer Name], Table3[Email], "")=0, "", _xlfn.XLOOKUP(TRIM(Table2[[#This Row],[Customer Name]]), Table3[Customer Name], Table3[Email], ""))</f>
        <v>jkopke7a@auda.org.au</v>
      </c>
      <c r="H264" s="2" t="str">
        <f>_xlfn.XLOOKUP(Table2[[#This Row],[Customer Name]],Table3[Customer Name],Table3[Country])</f>
        <v>United States</v>
      </c>
      <c r="I264" t="s">
        <v>6197</v>
      </c>
      <c r="J264" t="s">
        <v>6200</v>
      </c>
      <c r="K264">
        <f>_xlfn.XLOOKUP(Table2[[#This Row],[Product ID]],Table4[Product ID],Table4[Size])</f>
        <v>1</v>
      </c>
      <c r="L264" s="5">
        <f>_xlfn.XLOOKUP(Table2[[#This Row],[Product ID]],Table4[Product ID],Table4[Unit Price])</f>
        <v>13.75</v>
      </c>
      <c r="M264" s="7">
        <f>Table2[[#This Row],[Unit Price]]*Table2[[#This Row],[Quantity]]</f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_xlfn.XLOOKUP(Table2[[#This Row],[Customer ID]],Table3[Customer ID],Table3[Customer Name])</f>
        <v>Mar McIver</v>
      </c>
      <c r="G265" s="2" t="str">
        <f>IF(_xlfn.XLOOKUP(TRIM(Table2[[#This Row],[Customer Name]]), Table3[Customer Name], Table3[Email], "")=0, "", _xlfn.XLOOKUP(TRIM(Table2[[#This Row],[Customer Name]]), Table3[Customer Name], Table3[Email], ""))</f>
        <v/>
      </c>
      <c r="H265" s="2" t="str">
        <f>_xlfn.XLOOKUP(Table2[[#This Row],[Customer Name]],Table3[Customer Name],Table3[Country])</f>
        <v>United States</v>
      </c>
      <c r="I265" t="s">
        <v>6199</v>
      </c>
      <c r="J265" t="s">
        <v>6200</v>
      </c>
      <c r="K265">
        <f>_xlfn.XLOOKUP(Table2[[#This Row],[Product ID]],Table4[Product ID],Table4[Size])</f>
        <v>2.5</v>
      </c>
      <c r="L265" s="5">
        <f>_xlfn.XLOOKUP(Table2[[#This Row],[Product ID]],Table4[Product ID],Table4[Unit Price])</f>
        <v>33.464999999999996</v>
      </c>
      <c r="M265" s="7">
        <f>Table2[[#This Row],[Unit Price]]*Table2[[#This Row],[Quantity]]</f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_xlfn.XLOOKUP(Table2[[#This Row],[Customer ID]],Table3[Customer ID],Table3[Customer Name])</f>
        <v>Arabella Fransewich</v>
      </c>
      <c r="G266" s="2" t="str">
        <f>IF(_xlfn.XLOOKUP(TRIM(Table2[[#This Row],[Customer Name]]), Table3[Customer Name], Table3[Email], "")=0, "", _xlfn.XLOOKUP(TRIM(Table2[[#This Row],[Customer Name]]), Table3[Customer Name], Table3[Email], ""))</f>
        <v/>
      </c>
      <c r="H266" s="2" t="str">
        <f>_xlfn.XLOOKUP(Table2[[#This Row],[Customer Name]],Table3[Customer Name],Table3[Country])</f>
        <v>Ireland</v>
      </c>
      <c r="I266" t="s">
        <v>6196</v>
      </c>
      <c r="J266" t="s">
        <v>6201</v>
      </c>
      <c r="K266">
        <f>_xlfn.XLOOKUP(Table2[[#This Row],[Product ID]],Table4[Product ID],Table4[Size])</f>
        <v>1</v>
      </c>
      <c r="L266" s="5">
        <f>_xlfn.XLOOKUP(Table2[[#This Row],[Product ID]],Table4[Product ID],Table4[Unit Price])</f>
        <v>11.95</v>
      </c>
      <c r="M266" s="7">
        <f>Table2[[#This Row],[Unit Price]]*Table2[[#This Row],[Quantity]]</f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_xlfn.XLOOKUP(Table2[[#This Row],[Customer ID]],Table3[Customer ID],Table3[Customer Name])</f>
        <v>Violette Hellmore</v>
      </c>
      <c r="G267" s="2" t="str">
        <f>IF(_xlfn.XLOOKUP(TRIM(Table2[[#This Row],[Customer Name]]), Table3[Customer Name], Table3[Email], "")=0, "", _xlfn.XLOOKUP(TRIM(Table2[[#This Row],[Customer Name]]), Table3[Customer Name], Table3[Email], ""))</f>
        <v>vhellmore7d@bbc.co.uk</v>
      </c>
      <c r="H267" s="2" t="str">
        <f>_xlfn.XLOOKUP(Table2[[#This Row],[Customer Name]],Table3[Customer Name],Table3[Country])</f>
        <v>United States</v>
      </c>
      <c r="I267" t="s">
        <v>6198</v>
      </c>
      <c r="J267" t="s">
        <v>6202</v>
      </c>
      <c r="K267">
        <f>_xlfn.XLOOKUP(Table2[[#This Row],[Product ID]],Table4[Product ID],Table4[Size])</f>
        <v>0.5</v>
      </c>
      <c r="L267" s="5">
        <f>_xlfn.XLOOKUP(Table2[[#This Row],[Product ID]],Table4[Product ID],Table4[Unit Price])</f>
        <v>5.97</v>
      </c>
      <c r="M267" s="7">
        <f>Table2[[#This Row],[Unit Price]]*Table2[[#This Row],[Quantity]]</f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_xlfn.XLOOKUP(Table2[[#This Row],[Customer ID]],Table3[Customer ID],Table3[Customer Name])</f>
        <v>Myles Seawright</v>
      </c>
      <c r="G268" s="2" t="str">
        <f>IF(_xlfn.XLOOKUP(TRIM(Table2[[#This Row],[Customer Name]]), Table3[Customer Name], Table3[Email], "")=0, "", _xlfn.XLOOKUP(TRIM(Table2[[#This Row],[Customer Name]]), Table3[Customer Name], Table3[Email], ""))</f>
        <v>mseawright7e@nbcnews.com</v>
      </c>
      <c r="H268" s="2" t="str">
        <f>_xlfn.XLOOKUP(Table2[[#This Row],[Customer Name]],Table3[Customer Name],Table3[Country])</f>
        <v>United Kingdom</v>
      </c>
      <c r="I268" t="s">
        <v>6197</v>
      </c>
      <c r="J268" t="s">
        <v>6202</v>
      </c>
      <c r="K268">
        <f>_xlfn.XLOOKUP(Table2[[#This Row],[Product ID]],Table4[Product ID],Table4[Size])</f>
        <v>1</v>
      </c>
      <c r="L268" s="5">
        <f>_xlfn.XLOOKUP(Table2[[#This Row],[Product ID]],Table4[Product ID],Table4[Unit Price])</f>
        <v>12.15</v>
      </c>
      <c r="M268" s="7">
        <f>Table2[[#This Row],[Unit Price]]*Table2[[#This Row],[Quantity]]</f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_xlfn.XLOOKUP(Table2[[#This Row],[Customer ID]],Table3[Customer ID],Table3[Customer Name])</f>
        <v>Silvana Northeast</v>
      </c>
      <c r="G269" s="2" t="str">
        <f>IF(_xlfn.XLOOKUP(TRIM(Table2[[#This Row],[Customer Name]]), Table3[Customer Name], Table3[Email], "")=0, "", _xlfn.XLOOKUP(TRIM(Table2[[#This Row],[Customer Name]]), Table3[Customer Name], Table3[Email], ""))</f>
        <v>snortheast7f@mashable.com</v>
      </c>
      <c r="H269" s="2" t="str">
        <f>_xlfn.XLOOKUP(Table2[[#This Row],[Customer Name]],Table3[Customer Name],Table3[Country])</f>
        <v>United States</v>
      </c>
      <c r="I269" t="s">
        <v>6197</v>
      </c>
      <c r="J269" t="s">
        <v>6202</v>
      </c>
      <c r="K269">
        <f>_xlfn.XLOOKUP(Table2[[#This Row],[Product ID]],Table4[Product ID],Table4[Size])</f>
        <v>0.2</v>
      </c>
      <c r="L269" s="5">
        <f>_xlfn.XLOOKUP(Table2[[#This Row],[Product ID]],Table4[Product ID],Table4[Unit Price])</f>
        <v>3.645</v>
      </c>
      <c r="M269" s="7">
        <f>Table2[[#This Row],[Unit Price]]*Table2[[#This Row],[Quantity]]</f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_xlfn.XLOOKUP(Table2[[#This Row],[Customer ID]],Table3[Customer ID],Table3[Customer Name])</f>
        <v>Anselma Attwater</v>
      </c>
      <c r="G270" s="2" t="str">
        <f>IF(_xlfn.XLOOKUP(TRIM(Table2[[#This Row],[Customer Name]]), Table3[Customer Name], Table3[Email], "")=0, "", _xlfn.XLOOKUP(TRIM(Table2[[#This Row],[Customer Name]]), Table3[Customer Name], Table3[Email], ""))</f>
        <v>aattwater5u@wikia.com</v>
      </c>
      <c r="H270" s="2" t="str">
        <f>_xlfn.XLOOKUP(Table2[[#This Row],[Customer Name]],Table3[Customer Name],Table3[Country])</f>
        <v>United States</v>
      </c>
      <c r="I270" t="s">
        <v>6198</v>
      </c>
      <c r="J270" t="s">
        <v>6202</v>
      </c>
      <c r="K270">
        <f>_xlfn.XLOOKUP(Table2[[#This Row],[Product ID]],Table4[Product ID],Table4[Size])</f>
        <v>1</v>
      </c>
      <c r="L270" s="5">
        <f>_xlfn.XLOOKUP(Table2[[#This Row],[Product ID]],Table4[Product ID],Table4[Unit Price])</f>
        <v>9.9499999999999993</v>
      </c>
      <c r="M270" s="7">
        <f>Table2[[#This Row],[Unit Price]]*Table2[[#This Row],[Quantity]]</f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_xlfn.XLOOKUP(Table2[[#This Row],[Customer ID]],Table3[Customer ID],Table3[Customer Name])</f>
        <v>Monica Fearon</v>
      </c>
      <c r="G271" s="2" t="str">
        <f>IF(_xlfn.XLOOKUP(TRIM(Table2[[#This Row],[Customer Name]]), Table3[Customer Name], Table3[Email], "")=0, "", _xlfn.XLOOKUP(TRIM(Table2[[#This Row],[Customer Name]]), Table3[Customer Name], Table3[Email], ""))</f>
        <v>mfearon7h@reverbnation.com</v>
      </c>
      <c r="H271" s="2" t="str">
        <f>_xlfn.XLOOKUP(Table2[[#This Row],[Customer Name]],Table3[Customer Name],Table3[Country])</f>
        <v>United States</v>
      </c>
      <c r="I271" t="s">
        <v>6198</v>
      </c>
      <c r="J271" t="s">
        <v>6202</v>
      </c>
      <c r="K271">
        <f>_xlfn.XLOOKUP(Table2[[#This Row],[Product ID]],Table4[Product ID],Table4[Size])</f>
        <v>0.2</v>
      </c>
      <c r="L271" s="5">
        <f>_xlfn.XLOOKUP(Table2[[#This Row],[Product ID]],Table4[Product ID],Table4[Unit Price])</f>
        <v>2.9849999999999999</v>
      </c>
      <c r="M271" s="7">
        <f>Table2[[#This Row],[Unit Price]]*Table2[[#This Row],[Quantity]]</f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_xlfn.XLOOKUP(Table2[[#This Row],[Customer ID]],Table3[Customer ID],Table3[Customer Name])</f>
        <v>Barney Chisnell</v>
      </c>
      <c r="G272" s="2" t="str">
        <f>IF(_xlfn.XLOOKUP(TRIM(Table2[[#This Row],[Customer Name]]), Table3[Customer Name], Table3[Email], "")=0, "", _xlfn.XLOOKUP(TRIM(Table2[[#This Row],[Customer Name]]), Table3[Customer Name], Table3[Email], ""))</f>
        <v/>
      </c>
      <c r="H272" s="2" t="str">
        <f>_xlfn.XLOOKUP(Table2[[#This Row],[Customer Name]],Table3[Customer Name],Table3[Country])</f>
        <v>Ireland</v>
      </c>
      <c r="I272" t="s">
        <v>6197</v>
      </c>
      <c r="J272" t="s">
        <v>6202</v>
      </c>
      <c r="K272">
        <f>_xlfn.XLOOKUP(Table2[[#This Row],[Product ID]],Table4[Product ID],Table4[Size])</f>
        <v>0.5</v>
      </c>
      <c r="L272" s="5">
        <f>_xlfn.XLOOKUP(Table2[[#This Row],[Product ID]],Table4[Product ID],Table4[Unit Price])</f>
        <v>7.29</v>
      </c>
      <c r="M272" s="7">
        <f>Table2[[#This Row],[Unit Price]]*Table2[[#This Row],[Quantity]]</f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_xlfn.XLOOKUP(Table2[[#This Row],[Customer ID]],Table3[Customer ID],Table3[Customer Name])</f>
        <v>Jasper Sisneros</v>
      </c>
      <c r="G273" s="2" t="str">
        <f>IF(_xlfn.XLOOKUP(TRIM(Table2[[#This Row],[Customer Name]]), Table3[Customer Name], Table3[Email], "")=0, "", _xlfn.XLOOKUP(TRIM(Table2[[#This Row],[Customer Name]]), Table3[Customer Name], Table3[Email], ""))</f>
        <v>jsisneros7j@a8.net</v>
      </c>
      <c r="H273" s="2" t="str">
        <f>_xlfn.XLOOKUP(Table2[[#This Row],[Customer Name]],Table3[Customer Name],Table3[Country])</f>
        <v>United States</v>
      </c>
      <c r="I273" t="s">
        <v>6198</v>
      </c>
      <c r="J273" t="s">
        <v>6202</v>
      </c>
      <c r="K273">
        <f>_xlfn.XLOOKUP(Table2[[#This Row],[Product ID]],Table4[Product ID],Table4[Size])</f>
        <v>0.2</v>
      </c>
      <c r="L273" s="5">
        <f>_xlfn.XLOOKUP(Table2[[#This Row],[Product ID]],Table4[Product ID],Table4[Unit Price])</f>
        <v>2.9849999999999999</v>
      </c>
      <c r="M273" s="7">
        <f>Table2[[#This Row],[Unit Price]]*Table2[[#This Row],[Quantity]]</f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_xlfn.XLOOKUP(Table2[[#This Row],[Customer ID]],Table3[Customer ID],Table3[Customer Name])</f>
        <v>Zachariah Carlson</v>
      </c>
      <c r="G274" s="2" t="str">
        <f>IF(_xlfn.XLOOKUP(TRIM(Table2[[#This Row],[Customer Name]]), Table3[Customer Name], Table3[Email], "")=0, "", _xlfn.XLOOKUP(TRIM(Table2[[#This Row],[Customer Name]]), Table3[Customer Name], Table3[Email], ""))</f>
        <v>zcarlson7k@bigcartel.com</v>
      </c>
      <c r="H274" s="2" t="str">
        <f>_xlfn.XLOOKUP(Table2[[#This Row],[Customer Name]],Table3[Customer Name],Table3[Country])</f>
        <v>Ireland</v>
      </c>
      <c r="I274" t="s">
        <v>6196</v>
      </c>
      <c r="J274" t="s">
        <v>6201</v>
      </c>
      <c r="K274">
        <f>_xlfn.XLOOKUP(Table2[[#This Row],[Product ID]],Table4[Product ID],Table4[Size])</f>
        <v>1</v>
      </c>
      <c r="L274" s="5">
        <f>_xlfn.XLOOKUP(Table2[[#This Row],[Product ID]],Table4[Product ID],Table4[Unit Price])</f>
        <v>11.95</v>
      </c>
      <c r="M274" s="7">
        <f>Table2[[#This Row],[Unit Price]]*Table2[[#This Row],[Quantity]]</f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_xlfn.XLOOKUP(Table2[[#This Row],[Customer ID]],Table3[Customer ID],Table3[Customer Name])</f>
        <v>Warner Maddox</v>
      </c>
      <c r="G275" s="2" t="str">
        <f>IF(_xlfn.XLOOKUP(TRIM(Table2[[#This Row],[Customer Name]]), Table3[Customer Name], Table3[Email], "")=0, "", _xlfn.XLOOKUP(TRIM(Table2[[#This Row],[Customer Name]]), Table3[Customer Name], Table3[Email], ""))</f>
        <v>wmaddox7l@timesonline.co.uk</v>
      </c>
      <c r="H275" s="2" t="str">
        <f>_xlfn.XLOOKUP(Table2[[#This Row],[Customer Name]],Table3[Customer Name],Table3[Country])</f>
        <v>United States</v>
      </c>
      <c r="I275" t="s">
        <v>6198</v>
      </c>
      <c r="J275" t="s">
        <v>6201</v>
      </c>
      <c r="K275">
        <f>_xlfn.XLOOKUP(Table2[[#This Row],[Product ID]],Table4[Product ID],Table4[Size])</f>
        <v>0.2</v>
      </c>
      <c r="L275" s="5">
        <f>_xlfn.XLOOKUP(Table2[[#This Row],[Product ID]],Table4[Product ID],Table4[Unit Price])</f>
        <v>3.8849999999999998</v>
      </c>
      <c r="M275" s="7">
        <f>Table2[[#This Row],[Unit Price]]*Table2[[#This Row],[Quantity]]</f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_xlfn.XLOOKUP(Table2[[#This Row],[Customer ID]],Table3[Customer ID],Table3[Customer Name])</f>
        <v>Donnie Hedlestone</v>
      </c>
      <c r="G276" s="2" t="str">
        <f>IF(_xlfn.XLOOKUP(TRIM(Table2[[#This Row],[Customer Name]]), Table3[Customer Name], Table3[Email], "")=0, "", _xlfn.XLOOKUP(TRIM(Table2[[#This Row],[Customer Name]]), Table3[Customer Name], Table3[Email], ""))</f>
        <v>dhedlestone7m@craigslist.org</v>
      </c>
      <c r="H276" s="2" t="str">
        <f>_xlfn.XLOOKUP(Table2[[#This Row],[Customer Name]],Table3[Customer Name],Table3[Country])</f>
        <v>United States</v>
      </c>
      <c r="I276" t="s">
        <v>6198</v>
      </c>
      <c r="J276" t="s">
        <v>6200</v>
      </c>
      <c r="K276">
        <f>_xlfn.XLOOKUP(Table2[[#This Row],[Product ID]],Table4[Product ID],Table4[Size])</f>
        <v>2.5</v>
      </c>
      <c r="L276" s="5">
        <f>_xlfn.XLOOKUP(Table2[[#This Row],[Product ID]],Table4[Product ID],Table4[Unit Price])</f>
        <v>25.874999999999996</v>
      </c>
      <c r="M276" s="7">
        <f>Table2[[#This Row],[Unit Price]]*Table2[[#This Row],[Quantity]]</f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_xlfn.XLOOKUP(Table2[[#This Row],[Customer ID]],Table3[Customer ID],Table3[Customer Name])</f>
        <v>Teddi Crowthe</v>
      </c>
      <c r="G277" s="2" t="str">
        <f>IF(_xlfn.XLOOKUP(TRIM(Table2[[#This Row],[Customer Name]]), Table3[Customer Name], Table3[Email], "")=0, "", _xlfn.XLOOKUP(TRIM(Table2[[#This Row],[Customer Name]]), Table3[Customer Name], Table3[Email], ""))</f>
        <v>tcrowthe7n@europa.eu</v>
      </c>
      <c r="H277" s="2" t="str">
        <f>_xlfn.XLOOKUP(Table2[[#This Row],[Customer Name]],Table3[Customer Name],Table3[Country])</f>
        <v>United States</v>
      </c>
      <c r="I277" t="s">
        <v>6197</v>
      </c>
      <c r="J277" t="s">
        <v>6201</v>
      </c>
      <c r="K277">
        <f>_xlfn.XLOOKUP(Table2[[#This Row],[Product ID]],Table4[Product ID],Table4[Size])</f>
        <v>2.5</v>
      </c>
      <c r="L277" s="5">
        <f>_xlfn.XLOOKUP(Table2[[#This Row],[Product ID]],Table4[Product ID],Table4[Unit Price])</f>
        <v>34.154999999999994</v>
      </c>
      <c r="M277" s="7">
        <f>Table2[[#This Row],[Unit Price]]*Table2[[#This Row],[Quantity]]</f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_xlfn.XLOOKUP(Table2[[#This Row],[Customer ID]],Table3[Customer ID],Table3[Customer Name])</f>
        <v>Dorelia Bury</v>
      </c>
      <c r="G278" s="2" t="str">
        <f>IF(_xlfn.XLOOKUP(TRIM(Table2[[#This Row],[Customer Name]]), Table3[Customer Name], Table3[Email], "")=0, "", _xlfn.XLOOKUP(TRIM(Table2[[#This Row],[Customer Name]]), Table3[Customer Name], Table3[Email], ""))</f>
        <v>dbury7o@tinyurl.com</v>
      </c>
      <c r="H278" s="2" t="str">
        <f>_xlfn.XLOOKUP(Table2[[#This Row],[Customer Name]],Table3[Customer Name],Table3[Country])</f>
        <v>Ireland</v>
      </c>
      <c r="I278" t="s">
        <v>6196</v>
      </c>
      <c r="J278" t="s">
        <v>6201</v>
      </c>
      <c r="K278">
        <f>_xlfn.XLOOKUP(Table2[[#This Row],[Product ID]],Table4[Product ID],Table4[Size])</f>
        <v>2.5</v>
      </c>
      <c r="L278" s="5">
        <f>_xlfn.XLOOKUP(Table2[[#This Row],[Product ID]],Table4[Product ID],Table4[Unit Price])</f>
        <v>27.484999999999996</v>
      </c>
      <c r="M278" s="7">
        <f>Table2[[#This Row],[Unit Price]]*Table2[[#This Row],[Quantity]]</f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_xlfn.XLOOKUP(Table2[[#This Row],[Customer ID]],Table3[Customer ID],Table3[Customer Name])</f>
        <v>Gussy Broadbear</v>
      </c>
      <c r="G279" s="2" t="str">
        <f>IF(_xlfn.XLOOKUP(TRIM(Table2[[#This Row],[Customer Name]]), Table3[Customer Name], Table3[Email], "")=0, "", _xlfn.XLOOKUP(TRIM(Table2[[#This Row],[Customer Name]]), Table3[Customer Name], Table3[Email], ""))</f>
        <v>gbroadbear7p@omniture.com</v>
      </c>
      <c r="H279" s="2" t="str">
        <f>_xlfn.XLOOKUP(Table2[[#This Row],[Customer Name]],Table3[Customer Name],Table3[Country])</f>
        <v>United States</v>
      </c>
      <c r="I279" t="s">
        <v>6197</v>
      </c>
      <c r="J279" t="s">
        <v>6201</v>
      </c>
      <c r="K279">
        <f>_xlfn.XLOOKUP(Table2[[#This Row],[Product ID]],Table4[Product ID],Table4[Size])</f>
        <v>1</v>
      </c>
      <c r="L279" s="5">
        <f>_xlfn.XLOOKUP(Table2[[#This Row],[Product ID]],Table4[Product ID],Table4[Unit Price])</f>
        <v>14.85</v>
      </c>
      <c r="M279" s="7">
        <f>Table2[[#This Row],[Unit Price]]*Table2[[#This Row],[Quantity]]</f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_xlfn.XLOOKUP(Table2[[#This Row],[Customer ID]],Table3[Customer ID],Table3[Customer Name])</f>
        <v>Emlynne Palfrey</v>
      </c>
      <c r="G280" s="2" t="str">
        <f>IF(_xlfn.XLOOKUP(TRIM(Table2[[#This Row],[Customer Name]]), Table3[Customer Name], Table3[Email], "")=0, "", _xlfn.XLOOKUP(TRIM(Table2[[#This Row],[Customer Name]]), Table3[Customer Name], Table3[Email], ""))</f>
        <v>epalfrey7q@devhub.com</v>
      </c>
      <c r="H280" s="2" t="str">
        <f>_xlfn.XLOOKUP(Table2[[#This Row],[Customer Name]],Table3[Customer Name],Table3[Country])</f>
        <v>United States</v>
      </c>
      <c r="I280" t="s">
        <v>6198</v>
      </c>
      <c r="J280" t="s">
        <v>6201</v>
      </c>
      <c r="K280">
        <f>_xlfn.XLOOKUP(Table2[[#This Row],[Product ID]],Table4[Product ID],Table4[Size])</f>
        <v>0.2</v>
      </c>
      <c r="L280" s="5">
        <f>_xlfn.XLOOKUP(Table2[[#This Row],[Product ID]],Table4[Product ID],Table4[Unit Price])</f>
        <v>3.8849999999999998</v>
      </c>
      <c r="M280" s="7">
        <f>Table2[[#This Row],[Unit Price]]*Table2[[#This Row],[Quantity]]</f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_xlfn.XLOOKUP(Table2[[#This Row],[Customer ID]],Table3[Customer ID],Table3[Customer Name])</f>
        <v>Parsifal Metrick</v>
      </c>
      <c r="G281" s="2" t="str">
        <f>IF(_xlfn.XLOOKUP(TRIM(Table2[[#This Row],[Customer Name]]), Table3[Customer Name], Table3[Email], "")=0, "", _xlfn.XLOOKUP(TRIM(Table2[[#This Row],[Customer Name]]), Table3[Customer Name], Table3[Email], ""))</f>
        <v>pmetrick7r@rakuten.co.jp</v>
      </c>
      <c r="H281" s="2" t="str">
        <f>_xlfn.XLOOKUP(Table2[[#This Row],[Customer Name]],Table3[Customer Name],Table3[Country])</f>
        <v>United States</v>
      </c>
      <c r="I281" t="s">
        <v>6199</v>
      </c>
      <c r="J281" t="s">
        <v>6200</v>
      </c>
      <c r="K281">
        <f>_xlfn.XLOOKUP(Table2[[#This Row],[Product ID]],Table4[Product ID],Table4[Size])</f>
        <v>2.5</v>
      </c>
      <c r="L281" s="5">
        <f>_xlfn.XLOOKUP(Table2[[#This Row],[Product ID]],Table4[Product ID],Table4[Unit Price])</f>
        <v>33.464999999999996</v>
      </c>
      <c r="M281" s="7">
        <f>Table2[[#This Row],[Unit Price]]*Table2[[#This Row],[Quantity]]</f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_xlfn.XLOOKUP(Table2[[#This Row],[Customer ID]],Table3[Customer ID],Table3[Customer Name])</f>
        <v>Christopher Grieveson</v>
      </c>
      <c r="G282" s="2" t="str">
        <f>IF(_xlfn.XLOOKUP(TRIM(Table2[[#This Row],[Customer Name]]), Table3[Customer Name], Table3[Email], "")=0, "", _xlfn.XLOOKUP(TRIM(Table2[[#This Row],[Customer Name]]), Table3[Customer Name], Table3[Email], ""))</f>
        <v/>
      </c>
      <c r="H282" s="2" t="str">
        <f>_xlfn.XLOOKUP(Table2[[#This Row],[Customer Name]],Table3[Customer Name],Table3[Country])</f>
        <v>United States</v>
      </c>
      <c r="I282" t="s">
        <v>6197</v>
      </c>
      <c r="J282" t="s">
        <v>6200</v>
      </c>
      <c r="K282">
        <f>_xlfn.XLOOKUP(Table2[[#This Row],[Product ID]],Table4[Product ID],Table4[Size])</f>
        <v>0.5</v>
      </c>
      <c r="L282" s="5">
        <f>_xlfn.XLOOKUP(Table2[[#This Row],[Product ID]],Table4[Product ID],Table4[Unit Price])</f>
        <v>8.25</v>
      </c>
      <c r="M282" s="7">
        <f>Table2[[#This Row],[Unit Price]]*Table2[[#This Row],[Quantity]]</f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_xlfn.XLOOKUP(Table2[[#This Row],[Customer ID]],Table3[Customer ID],Table3[Customer Name])</f>
        <v>Karlan Karby</v>
      </c>
      <c r="G283" s="2" t="str">
        <f>IF(_xlfn.XLOOKUP(TRIM(Table2[[#This Row],[Customer Name]]), Table3[Customer Name], Table3[Email], "")=0, "", _xlfn.XLOOKUP(TRIM(Table2[[#This Row],[Customer Name]]), Table3[Customer Name], Table3[Email], ""))</f>
        <v>kkarby7t@sbwire.com</v>
      </c>
      <c r="H283" s="2" t="str">
        <f>_xlfn.XLOOKUP(Table2[[#This Row],[Customer Name]],Table3[Customer Name],Table3[Country])</f>
        <v>United States</v>
      </c>
      <c r="I283" t="s">
        <v>6197</v>
      </c>
      <c r="J283" t="s">
        <v>6201</v>
      </c>
      <c r="K283">
        <f>_xlfn.XLOOKUP(Table2[[#This Row],[Product ID]],Table4[Product ID],Table4[Size])</f>
        <v>1</v>
      </c>
      <c r="L283" s="5">
        <f>_xlfn.XLOOKUP(Table2[[#This Row],[Product ID]],Table4[Product ID],Table4[Unit Price])</f>
        <v>14.85</v>
      </c>
      <c r="M283" s="7">
        <f>Table2[[#This Row],[Unit Price]]*Table2[[#This Row],[Quantity]]</f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_xlfn.XLOOKUP(Table2[[#This Row],[Customer ID]],Table3[Customer ID],Table3[Customer Name])</f>
        <v>Flory Crumpe</v>
      </c>
      <c r="G284" s="2" t="str">
        <f>IF(_xlfn.XLOOKUP(TRIM(Table2[[#This Row],[Customer Name]]), Table3[Customer Name], Table3[Email], "")=0, "", _xlfn.XLOOKUP(TRIM(Table2[[#This Row],[Customer Name]]), Table3[Customer Name], Table3[Email], ""))</f>
        <v>fcrumpe7u@ftc.gov</v>
      </c>
      <c r="H284" s="2" t="str">
        <f>_xlfn.XLOOKUP(Table2[[#This Row],[Customer Name]],Table3[Customer Name],Table3[Country])</f>
        <v>United Kingdom</v>
      </c>
      <c r="I284" t="s">
        <v>6198</v>
      </c>
      <c r="J284" t="s">
        <v>6201</v>
      </c>
      <c r="K284">
        <f>_xlfn.XLOOKUP(Table2[[#This Row],[Product ID]],Table4[Product ID],Table4[Size])</f>
        <v>0.5</v>
      </c>
      <c r="L284" s="5">
        <f>_xlfn.XLOOKUP(Table2[[#This Row],[Product ID]],Table4[Product ID],Table4[Unit Price])</f>
        <v>7.77</v>
      </c>
      <c r="M284" s="7">
        <f>Table2[[#This Row],[Unit Price]]*Table2[[#This Row],[Quantity]]</f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_xlfn.XLOOKUP(Table2[[#This Row],[Customer ID]],Table3[Customer ID],Table3[Customer Name])</f>
        <v>Amity Chatto</v>
      </c>
      <c r="G285" s="2" t="str">
        <f>IF(_xlfn.XLOOKUP(TRIM(Table2[[#This Row],[Customer Name]]), Table3[Customer Name], Table3[Email], "")=0, "", _xlfn.XLOOKUP(TRIM(Table2[[#This Row],[Customer Name]]), Table3[Customer Name], Table3[Email], ""))</f>
        <v>achatto7v@sakura.ne.jp</v>
      </c>
      <c r="H285" s="2" t="str">
        <f>_xlfn.XLOOKUP(Table2[[#This Row],[Customer Name]],Table3[Customer Name],Table3[Country])</f>
        <v>United Kingdom</v>
      </c>
      <c r="I285" t="s">
        <v>6196</v>
      </c>
      <c r="J285" t="s">
        <v>6202</v>
      </c>
      <c r="K285">
        <f>_xlfn.XLOOKUP(Table2[[#This Row],[Product ID]],Table4[Product ID],Table4[Size])</f>
        <v>0.5</v>
      </c>
      <c r="L285" s="5">
        <f>_xlfn.XLOOKUP(Table2[[#This Row],[Product ID]],Table4[Product ID],Table4[Unit Price])</f>
        <v>5.3699999999999992</v>
      </c>
      <c r="M285" s="7">
        <f>Table2[[#This Row],[Unit Price]]*Table2[[#This Row],[Quantity]]</f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_xlfn.XLOOKUP(Table2[[#This Row],[Customer ID]],Table3[Customer ID],Table3[Customer Name])</f>
        <v>Nanine McCarthy</v>
      </c>
      <c r="G286" s="2" t="str">
        <f>IF(_xlfn.XLOOKUP(TRIM(Table2[[#This Row],[Customer Name]]), Table3[Customer Name], Table3[Email], "")=0, "", _xlfn.XLOOKUP(TRIM(Table2[[#This Row],[Customer Name]]), Table3[Customer Name], Table3[Email], ""))</f>
        <v/>
      </c>
      <c r="H286" s="2" t="str">
        <f>_xlfn.XLOOKUP(Table2[[#This Row],[Customer Name]],Table3[Customer Name],Table3[Country])</f>
        <v>United States</v>
      </c>
      <c r="I286" t="s">
        <v>6197</v>
      </c>
      <c r="J286" t="s">
        <v>6200</v>
      </c>
      <c r="K286">
        <f>_xlfn.XLOOKUP(Table2[[#This Row],[Product ID]],Table4[Product ID],Table4[Size])</f>
        <v>2.5</v>
      </c>
      <c r="L286" s="5">
        <f>_xlfn.XLOOKUP(Table2[[#This Row],[Product ID]],Table4[Product ID],Table4[Unit Price])</f>
        <v>31.624999999999996</v>
      </c>
      <c r="M286" s="7">
        <f>Table2[[#This Row],[Unit Price]]*Table2[[#This Row],[Quantity]]</f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_xlfn.XLOOKUP(Table2[[#This Row],[Customer ID]],Table3[Customer ID],Table3[Customer Name])</f>
        <v>Lyndsey Megany</v>
      </c>
      <c r="G287" s="2" t="str">
        <f>IF(_xlfn.XLOOKUP(TRIM(Table2[[#This Row],[Customer Name]]), Table3[Customer Name], Table3[Email], "")=0, "", _xlfn.XLOOKUP(TRIM(Table2[[#This Row],[Customer Name]]), Table3[Customer Name], Table3[Email], ""))</f>
        <v/>
      </c>
      <c r="H287" s="2" t="str">
        <f>_xlfn.XLOOKUP(Table2[[#This Row],[Customer Name]],Table3[Customer Name],Table3[Country])</f>
        <v>United States</v>
      </c>
      <c r="I287" t="s">
        <v>6199</v>
      </c>
      <c r="J287" t="s">
        <v>6201</v>
      </c>
      <c r="K287">
        <f>_xlfn.XLOOKUP(Table2[[#This Row],[Product ID]],Table4[Product ID],Table4[Size])</f>
        <v>2.5</v>
      </c>
      <c r="L287" s="5">
        <f>_xlfn.XLOOKUP(Table2[[#This Row],[Product ID]],Table4[Product ID],Table4[Unit Price])</f>
        <v>36.454999999999998</v>
      </c>
      <c r="M287" s="7">
        <f>Table2[[#This Row],[Unit Price]]*Table2[[#This Row],[Quantity]]</f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_xlfn.XLOOKUP(Table2[[#This Row],[Customer ID]],Table3[Customer ID],Table3[Customer Name])</f>
        <v>Byram Mergue</v>
      </c>
      <c r="G288" s="2" t="str">
        <f>IF(_xlfn.XLOOKUP(TRIM(Table2[[#This Row],[Customer Name]]), Table3[Customer Name], Table3[Email], "")=0, "", _xlfn.XLOOKUP(TRIM(Table2[[#This Row],[Customer Name]]), Table3[Customer Name], Table3[Email], ""))</f>
        <v>bmergue7y@umn.edu</v>
      </c>
      <c r="H288" s="2" t="str">
        <f>_xlfn.XLOOKUP(Table2[[#This Row],[Customer Name]],Table3[Customer Name],Table3[Country])</f>
        <v>United States</v>
      </c>
      <c r="I288" t="s">
        <v>6198</v>
      </c>
      <c r="J288" t="s">
        <v>6200</v>
      </c>
      <c r="K288">
        <f>_xlfn.XLOOKUP(Table2[[#This Row],[Product ID]],Table4[Product ID],Table4[Size])</f>
        <v>0.2</v>
      </c>
      <c r="L288" s="5">
        <f>_xlfn.XLOOKUP(Table2[[#This Row],[Product ID]],Table4[Product ID],Table4[Unit Price])</f>
        <v>3.375</v>
      </c>
      <c r="M288" s="7">
        <f>Table2[[#This Row],[Unit Price]]*Table2[[#This Row],[Quantity]]</f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_xlfn.XLOOKUP(Table2[[#This Row],[Customer ID]],Table3[Customer ID],Table3[Customer Name])</f>
        <v>Kerr Patise</v>
      </c>
      <c r="G289" s="2" t="str">
        <f>IF(_xlfn.XLOOKUP(TRIM(Table2[[#This Row],[Customer Name]]), Table3[Customer Name], Table3[Email], "")=0, "", _xlfn.XLOOKUP(TRIM(Table2[[#This Row],[Customer Name]]), Table3[Customer Name], Table3[Email], ""))</f>
        <v>kpatise7z@jigsy.com</v>
      </c>
      <c r="H289" s="2" t="str">
        <f>_xlfn.XLOOKUP(Table2[[#This Row],[Customer Name]],Table3[Customer Name],Table3[Country])</f>
        <v>United States</v>
      </c>
      <c r="I289" t="s">
        <v>6196</v>
      </c>
      <c r="J289" t="s">
        <v>6201</v>
      </c>
      <c r="K289">
        <f>_xlfn.XLOOKUP(Table2[[#This Row],[Product ID]],Table4[Product ID],Table4[Size])</f>
        <v>0.2</v>
      </c>
      <c r="L289" s="5">
        <f>_xlfn.XLOOKUP(Table2[[#This Row],[Product ID]],Table4[Product ID],Table4[Unit Price])</f>
        <v>3.5849999999999995</v>
      </c>
      <c r="M289" s="7">
        <f>Table2[[#This Row],[Unit Price]]*Table2[[#This Row],[Quantity]]</f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_xlfn.XLOOKUP(Table2[[#This Row],[Customer ID]],Table3[Customer ID],Table3[Customer Name])</f>
        <v>Mathew Goulter</v>
      </c>
      <c r="G290" s="2" t="str">
        <f>IF(_xlfn.XLOOKUP(TRIM(Table2[[#This Row],[Customer Name]]), Table3[Customer Name], Table3[Email], "")=0, "", _xlfn.XLOOKUP(TRIM(Table2[[#This Row],[Customer Name]]), Table3[Customer Name], Table3[Email], ""))</f>
        <v/>
      </c>
      <c r="H290" s="2" t="str">
        <f>_xlfn.XLOOKUP(Table2[[#This Row],[Customer Name]],Table3[Customer Name],Table3[Country])</f>
        <v>Ireland</v>
      </c>
      <c r="I290" t="s">
        <v>6197</v>
      </c>
      <c r="J290" t="s">
        <v>6200</v>
      </c>
      <c r="K290">
        <f>_xlfn.XLOOKUP(Table2[[#This Row],[Product ID]],Table4[Product ID],Table4[Size])</f>
        <v>0.5</v>
      </c>
      <c r="L290" s="5">
        <f>_xlfn.XLOOKUP(Table2[[#This Row],[Product ID]],Table4[Product ID],Table4[Unit Price])</f>
        <v>8.25</v>
      </c>
      <c r="M290" s="7">
        <f>Table2[[#This Row],[Unit Price]]*Table2[[#This Row],[Quantity]]</f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_xlfn.XLOOKUP(Table2[[#This Row],[Customer ID]],Table3[Customer ID],Table3[Customer Name])</f>
        <v>Marris Grcic</v>
      </c>
      <c r="G291" s="2" t="str">
        <f>IF(_xlfn.XLOOKUP(TRIM(Table2[[#This Row],[Customer Name]]), Table3[Customer Name], Table3[Email], "")=0, "", _xlfn.XLOOKUP(TRIM(Table2[[#This Row],[Customer Name]]), Table3[Customer Name], Table3[Email], ""))</f>
        <v/>
      </c>
      <c r="H291" s="2" t="str">
        <f>_xlfn.XLOOKUP(Table2[[#This Row],[Customer Name]],Table3[Customer Name],Table3[Country])</f>
        <v>United States</v>
      </c>
      <c r="I291" t="s">
        <v>6196</v>
      </c>
      <c r="J291" t="s">
        <v>6202</v>
      </c>
      <c r="K291">
        <f>_xlfn.XLOOKUP(Table2[[#This Row],[Product ID]],Table4[Product ID],Table4[Size])</f>
        <v>0.2</v>
      </c>
      <c r="L291" s="5">
        <f>_xlfn.XLOOKUP(Table2[[#This Row],[Product ID]],Table4[Product ID],Table4[Unit Price])</f>
        <v>2.6849999999999996</v>
      </c>
      <c r="M291" s="7">
        <f>Table2[[#This Row],[Unit Price]]*Table2[[#This Row],[Quantity]]</f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_xlfn.XLOOKUP(Table2[[#This Row],[Customer ID]],Table3[Customer ID],Table3[Customer Name])</f>
        <v>Domeniga Duke</v>
      </c>
      <c r="G292" s="2" t="str">
        <f>IF(_xlfn.XLOOKUP(TRIM(Table2[[#This Row],[Customer Name]]), Table3[Customer Name], Table3[Email], "")=0, "", _xlfn.XLOOKUP(TRIM(Table2[[#This Row],[Customer Name]]), Table3[Customer Name], Table3[Email], ""))</f>
        <v>dduke82@vkontakte.ru</v>
      </c>
      <c r="H292" s="2" t="str">
        <f>_xlfn.XLOOKUP(Table2[[#This Row],[Customer Name]],Table3[Customer Name],Table3[Country])</f>
        <v>United States</v>
      </c>
      <c r="I292" t="s">
        <v>6198</v>
      </c>
      <c r="J292" t="s">
        <v>6202</v>
      </c>
      <c r="K292">
        <f>_xlfn.XLOOKUP(Table2[[#This Row],[Product ID]],Table4[Product ID],Table4[Size])</f>
        <v>1</v>
      </c>
      <c r="L292" s="5">
        <f>_xlfn.XLOOKUP(Table2[[#This Row],[Product ID]],Table4[Product ID],Table4[Unit Price])</f>
        <v>9.9499999999999993</v>
      </c>
      <c r="M292" s="7">
        <f>Table2[[#This Row],[Unit Price]]*Table2[[#This Row],[Quantity]]</f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_xlfn.XLOOKUP(Table2[[#This Row],[Customer ID]],Table3[Customer ID],Table3[Customer Name])</f>
        <v>Violante Skouling</v>
      </c>
      <c r="G293" s="2" t="str">
        <f>IF(_xlfn.XLOOKUP(TRIM(Table2[[#This Row],[Customer Name]]), Table3[Customer Name], Table3[Email], "")=0, "", _xlfn.XLOOKUP(TRIM(Table2[[#This Row],[Customer Name]]), Table3[Customer Name], Table3[Email], ""))</f>
        <v/>
      </c>
      <c r="H293" s="2" t="str">
        <f>_xlfn.XLOOKUP(Table2[[#This Row],[Customer Name]],Table3[Customer Name],Table3[Country])</f>
        <v>Ireland</v>
      </c>
      <c r="I293" t="s">
        <v>6197</v>
      </c>
      <c r="J293" t="s">
        <v>6200</v>
      </c>
      <c r="K293">
        <f>_xlfn.XLOOKUP(Table2[[#This Row],[Product ID]],Table4[Product ID],Table4[Size])</f>
        <v>0.5</v>
      </c>
      <c r="L293" s="5">
        <f>_xlfn.XLOOKUP(Table2[[#This Row],[Product ID]],Table4[Product ID],Table4[Unit Price])</f>
        <v>8.25</v>
      </c>
      <c r="M293" s="7">
        <f>Table2[[#This Row],[Unit Price]]*Table2[[#This Row],[Quantity]]</f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_xlfn.XLOOKUP(Table2[[#This Row],[Customer ID]],Table3[Customer ID],Table3[Customer Name])</f>
        <v>Isidore Hussey</v>
      </c>
      <c r="G294" s="2" t="str">
        <f>IF(_xlfn.XLOOKUP(TRIM(Table2[[#This Row],[Customer Name]]), Table3[Customer Name], Table3[Email], "")=0, "", _xlfn.XLOOKUP(TRIM(Table2[[#This Row],[Customer Name]]), Table3[Customer Name], Table3[Email], ""))</f>
        <v>ihussey84@mapy.cz</v>
      </c>
      <c r="H294" s="2" t="str">
        <f>_xlfn.XLOOKUP(Table2[[#This Row],[Customer Name]],Table3[Customer Name],Table3[Country])</f>
        <v>United States</v>
      </c>
      <c r="I294" t="s">
        <v>6198</v>
      </c>
      <c r="J294" t="s">
        <v>6202</v>
      </c>
      <c r="K294">
        <f>_xlfn.XLOOKUP(Table2[[#This Row],[Product ID]],Table4[Product ID],Table4[Size])</f>
        <v>0.5</v>
      </c>
      <c r="L294" s="5">
        <f>_xlfn.XLOOKUP(Table2[[#This Row],[Product ID]],Table4[Product ID],Table4[Unit Price])</f>
        <v>5.97</v>
      </c>
      <c r="M294" s="7">
        <f>Table2[[#This Row],[Unit Price]]*Table2[[#This Row],[Quantity]]</f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_xlfn.XLOOKUP(Table2[[#This Row],[Customer ID]],Table3[Customer ID],Table3[Customer Name])</f>
        <v>Cassie Pinkerton</v>
      </c>
      <c r="G295" s="2" t="str">
        <f>IF(_xlfn.XLOOKUP(TRIM(Table2[[#This Row],[Customer Name]]), Table3[Customer Name], Table3[Email], "")=0, "", _xlfn.XLOOKUP(TRIM(Table2[[#This Row],[Customer Name]]), Table3[Customer Name], Table3[Email], ""))</f>
        <v>cpinkerton85@upenn.edu</v>
      </c>
      <c r="H295" s="2" t="str">
        <f>_xlfn.XLOOKUP(Table2[[#This Row],[Customer Name]],Table3[Customer Name],Table3[Country])</f>
        <v>United States</v>
      </c>
      <c r="I295" t="s">
        <v>6198</v>
      </c>
      <c r="J295" t="s">
        <v>6202</v>
      </c>
      <c r="K295">
        <f>_xlfn.XLOOKUP(Table2[[#This Row],[Product ID]],Table4[Product ID],Table4[Size])</f>
        <v>0.5</v>
      </c>
      <c r="L295" s="5">
        <f>_xlfn.XLOOKUP(Table2[[#This Row],[Product ID]],Table4[Product ID],Table4[Unit Price])</f>
        <v>5.97</v>
      </c>
      <c r="M295" s="7">
        <f>Table2[[#This Row],[Unit Price]]*Table2[[#This Row],[Quantity]]</f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_xlfn.XLOOKUP(Table2[[#This Row],[Customer ID]],Table3[Customer ID],Table3[Customer Name])</f>
        <v>Micki Fero</v>
      </c>
      <c r="G296" s="2" t="str">
        <f>IF(_xlfn.XLOOKUP(TRIM(Table2[[#This Row],[Customer Name]]), Table3[Customer Name], Table3[Email], "")=0, "", _xlfn.XLOOKUP(TRIM(Table2[[#This Row],[Customer Name]]), Table3[Customer Name], Table3[Email], ""))</f>
        <v/>
      </c>
      <c r="H296" s="2" t="str">
        <f>_xlfn.XLOOKUP(Table2[[#This Row],[Customer Name]],Table3[Customer Name],Table3[Country])</f>
        <v>United States</v>
      </c>
      <c r="I296" t="s">
        <v>6197</v>
      </c>
      <c r="J296" t="s">
        <v>6201</v>
      </c>
      <c r="K296">
        <f>_xlfn.XLOOKUP(Table2[[#This Row],[Product ID]],Table4[Product ID],Table4[Size])</f>
        <v>1</v>
      </c>
      <c r="L296" s="5">
        <f>_xlfn.XLOOKUP(Table2[[#This Row],[Product ID]],Table4[Product ID],Table4[Unit Price])</f>
        <v>14.85</v>
      </c>
      <c r="M296" s="7">
        <f>Table2[[#This Row],[Unit Price]]*Table2[[#This Row],[Quantity]]</f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_xlfn.XLOOKUP(Table2[[#This Row],[Customer ID]],Table3[Customer ID],Table3[Customer Name])</f>
        <v>Cybill Graddell</v>
      </c>
      <c r="G297" s="2" t="str">
        <f>IF(_xlfn.XLOOKUP(TRIM(Table2[[#This Row],[Customer Name]]), Table3[Customer Name], Table3[Email], "")=0, "", _xlfn.XLOOKUP(TRIM(Table2[[#This Row],[Customer Name]]), Table3[Customer Name], Table3[Email], ""))</f>
        <v/>
      </c>
      <c r="H297" s="2" t="str">
        <f>_xlfn.XLOOKUP(Table2[[#This Row],[Customer Name]],Table3[Customer Name],Table3[Country])</f>
        <v>United States</v>
      </c>
      <c r="I297" t="s">
        <v>6197</v>
      </c>
      <c r="J297" t="s">
        <v>6200</v>
      </c>
      <c r="K297">
        <f>_xlfn.XLOOKUP(Table2[[#This Row],[Product ID]],Table4[Product ID],Table4[Size])</f>
        <v>1</v>
      </c>
      <c r="L297" s="5">
        <f>_xlfn.XLOOKUP(Table2[[#This Row],[Product ID]],Table4[Product ID],Table4[Unit Price])</f>
        <v>13.75</v>
      </c>
      <c r="M297" s="7">
        <f>Table2[[#This Row],[Unit Price]]*Table2[[#This Row],[Quantity]]</f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_xlfn.XLOOKUP(Table2[[#This Row],[Customer ID]],Table3[Customer ID],Table3[Customer Name])</f>
        <v>Dorian Vizor</v>
      </c>
      <c r="G298" s="2" t="str">
        <f>IF(_xlfn.XLOOKUP(TRIM(Table2[[#This Row],[Customer Name]]), Table3[Customer Name], Table3[Email], "")=0, "", _xlfn.XLOOKUP(TRIM(Table2[[#This Row],[Customer Name]]), Table3[Customer Name], Table3[Email], ""))</f>
        <v>dvizor88@furl.net</v>
      </c>
      <c r="H298" s="2" t="str">
        <f>_xlfn.XLOOKUP(Table2[[#This Row],[Customer Name]],Table3[Customer Name],Table3[Country])</f>
        <v>United States</v>
      </c>
      <c r="I298" t="s">
        <v>6196</v>
      </c>
      <c r="J298" t="s">
        <v>6200</v>
      </c>
      <c r="K298">
        <f>_xlfn.XLOOKUP(Table2[[#This Row],[Product ID]],Table4[Product ID],Table4[Size])</f>
        <v>0.5</v>
      </c>
      <c r="L298" s="5">
        <f>_xlfn.XLOOKUP(Table2[[#This Row],[Product ID]],Table4[Product ID],Table4[Unit Price])</f>
        <v>5.97</v>
      </c>
      <c r="M298" s="7">
        <f>Table2[[#This Row],[Unit Price]]*Table2[[#This Row],[Quantity]]</f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_xlfn.XLOOKUP(Table2[[#This Row],[Customer ID]],Table3[Customer ID],Table3[Customer Name])</f>
        <v>Eddi Sedgebeer</v>
      </c>
      <c r="G299" s="2" t="str">
        <f>IF(_xlfn.XLOOKUP(TRIM(Table2[[#This Row],[Customer Name]]), Table3[Customer Name], Table3[Email], "")=0, "", _xlfn.XLOOKUP(TRIM(Table2[[#This Row],[Customer Name]]), Table3[Customer Name], Table3[Email], ""))</f>
        <v>esedgebeer89@oaic.gov.au</v>
      </c>
      <c r="H299" s="2" t="str">
        <f>_xlfn.XLOOKUP(Table2[[#This Row],[Customer Name]],Table3[Customer Name],Table3[Country])</f>
        <v>United States</v>
      </c>
      <c r="I299" t="s">
        <v>6196</v>
      </c>
      <c r="J299" t="s">
        <v>6202</v>
      </c>
      <c r="K299">
        <f>_xlfn.XLOOKUP(Table2[[#This Row],[Product ID]],Table4[Product ID],Table4[Size])</f>
        <v>0.5</v>
      </c>
      <c r="L299" s="5">
        <f>_xlfn.XLOOKUP(Table2[[#This Row],[Product ID]],Table4[Product ID],Table4[Unit Price])</f>
        <v>5.3699999999999992</v>
      </c>
      <c r="M299" s="7">
        <f>Table2[[#This Row],[Unit Price]]*Table2[[#This Row],[Quantity]]</f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_xlfn.XLOOKUP(Table2[[#This Row],[Customer ID]],Table3[Customer ID],Table3[Customer Name])</f>
        <v>Ken Lestrange</v>
      </c>
      <c r="G300" s="2" t="str">
        <f>IF(_xlfn.XLOOKUP(TRIM(Table2[[#This Row],[Customer Name]]), Table3[Customer Name], Table3[Email], "")=0, "", _xlfn.XLOOKUP(TRIM(Table2[[#This Row],[Customer Name]]), Table3[Customer Name], Table3[Email], ""))</f>
        <v>klestrange8a@lulu.com</v>
      </c>
      <c r="H300" s="2" t="str">
        <f>_xlfn.XLOOKUP(Table2[[#This Row],[Customer Name]],Table3[Customer Name],Table3[Country])</f>
        <v>United States</v>
      </c>
      <c r="I300" t="s">
        <v>6197</v>
      </c>
      <c r="J300" t="s">
        <v>6201</v>
      </c>
      <c r="K300">
        <f>_xlfn.XLOOKUP(Table2[[#This Row],[Product ID]],Table4[Product ID],Table4[Size])</f>
        <v>0.2</v>
      </c>
      <c r="L300" s="5">
        <f>_xlfn.XLOOKUP(Table2[[#This Row],[Product ID]],Table4[Product ID],Table4[Unit Price])</f>
        <v>4.4550000000000001</v>
      </c>
      <c r="M300" s="7">
        <f>Table2[[#This Row],[Unit Price]]*Table2[[#This Row],[Quantity]]</f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_xlfn.XLOOKUP(Table2[[#This Row],[Customer ID]],Table3[Customer ID],Table3[Customer Name])</f>
        <v>Lacee Tanti</v>
      </c>
      <c r="G301" s="2" t="str">
        <f>IF(_xlfn.XLOOKUP(TRIM(Table2[[#This Row],[Customer Name]]), Table3[Customer Name], Table3[Email], "")=0, "", _xlfn.XLOOKUP(TRIM(Table2[[#This Row],[Customer Name]]), Table3[Customer Name], Table3[Email], ""))</f>
        <v>ltanti8b@techcrunch.com</v>
      </c>
      <c r="H301" s="2" t="str">
        <f>_xlfn.XLOOKUP(Table2[[#This Row],[Customer Name]],Table3[Customer Name],Table3[Country])</f>
        <v>United States</v>
      </c>
      <c r="I301" t="s">
        <v>6197</v>
      </c>
      <c r="J301" t="s">
        <v>6201</v>
      </c>
      <c r="K301">
        <f>_xlfn.XLOOKUP(Table2[[#This Row],[Product ID]],Table4[Product ID],Table4[Size])</f>
        <v>2.5</v>
      </c>
      <c r="L301" s="5">
        <f>_xlfn.XLOOKUP(Table2[[#This Row],[Product ID]],Table4[Product ID],Table4[Unit Price])</f>
        <v>34.154999999999994</v>
      </c>
      <c r="M301" s="7">
        <f>Table2[[#This Row],[Unit Price]]*Table2[[#This Row],[Quantity]]</f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_xlfn.XLOOKUP(Table2[[#This Row],[Customer ID]],Table3[Customer ID],Table3[Customer Name])</f>
        <v>Arel De Lasci</v>
      </c>
      <c r="G302" s="2" t="str">
        <f>IF(_xlfn.XLOOKUP(TRIM(Table2[[#This Row],[Customer Name]]), Table3[Customer Name], Table3[Email], "")=0, "", _xlfn.XLOOKUP(TRIM(Table2[[#This Row],[Customer Name]]), Table3[Customer Name], Table3[Email], ""))</f>
        <v>ade8c@1und1.de</v>
      </c>
      <c r="H302" s="2" t="str">
        <f>_xlfn.XLOOKUP(Table2[[#This Row],[Customer Name]],Table3[Customer Name],Table3[Country])</f>
        <v>United States</v>
      </c>
      <c r="I302" t="s">
        <v>6198</v>
      </c>
      <c r="J302" t="s">
        <v>6201</v>
      </c>
      <c r="K302">
        <f>_xlfn.XLOOKUP(Table2[[#This Row],[Product ID]],Table4[Product ID],Table4[Size])</f>
        <v>1</v>
      </c>
      <c r="L302" s="5">
        <f>_xlfn.XLOOKUP(Table2[[#This Row],[Product ID]],Table4[Product ID],Table4[Unit Price])</f>
        <v>12.95</v>
      </c>
      <c r="M302" s="7">
        <f>Table2[[#This Row],[Unit Price]]*Table2[[#This Row],[Quantity]]</f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_xlfn.XLOOKUP(Table2[[#This Row],[Customer ID]],Table3[Customer ID],Table3[Customer Name])</f>
        <v>Trescha Jedrachowicz</v>
      </c>
      <c r="G303" s="2" t="str">
        <f>IF(_xlfn.XLOOKUP(TRIM(Table2[[#This Row],[Customer Name]]), Table3[Customer Name], Table3[Email], "")=0, "", _xlfn.XLOOKUP(TRIM(Table2[[#This Row],[Customer Name]]), Table3[Customer Name], Table3[Email], ""))</f>
        <v>tjedrachowicz8d@acquirethisname.com</v>
      </c>
      <c r="H303" s="2" t="str">
        <f>_xlfn.XLOOKUP(Table2[[#This Row],[Customer Name]],Table3[Customer Name],Table3[Country])</f>
        <v>United States</v>
      </c>
      <c r="I303" t="s">
        <v>6199</v>
      </c>
      <c r="J303" t="s">
        <v>6202</v>
      </c>
      <c r="K303">
        <f>_xlfn.XLOOKUP(Table2[[#This Row],[Product ID]],Table4[Product ID],Table4[Size])</f>
        <v>0.2</v>
      </c>
      <c r="L303" s="5">
        <f>_xlfn.XLOOKUP(Table2[[#This Row],[Product ID]],Table4[Product ID],Table4[Unit Price])</f>
        <v>3.8849999999999998</v>
      </c>
      <c r="M303" s="7">
        <f>Table2[[#This Row],[Unit Price]]*Table2[[#This Row],[Quantity]]</f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_xlfn.XLOOKUP(Table2[[#This Row],[Customer ID]],Table3[Customer ID],Table3[Customer Name])</f>
        <v>Perkin Stonner</v>
      </c>
      <c r="G304" s="2" t="str">
        <f>IF(_xlfn.XLOOKUP(TRIM(Table2[[#This Row],[Customer Name]]), Table3[Customer Name], Table3[Email], "")=0, "", _xlfn.XLOOKUP(TRIM(Table2[[#This Row],[Customer Name]]), Table3[Customer Name], Table3[Email], ""))</f>
        <v>pstonner8e@moonfruit.com</v>
      </c>
      <c r="H304" s="2" t="str">
        <f>_xlfn.XLOOKUP(Table2[[#This Row],[Customer Name]],Table3[Customer Name],Table3[Country])</f>
        <v>United States</v>
      </c>
      <c r="I304" t="s">
        <v>6198</v>
      </c>
      <c r="J304" t="s">
        <v>6200</v>
      </c>
      <c r="K304">
        <f>_xlfn.XLOOKUP(Table2[[#This Row],[Product ID]],Table4[Product ID],Table4[Size])</f>
        <v>0.5</v>
      </c>
      <c r="L304" s="5">
        <f>_xlfn.XLOOKUP(Table2[[#This Row],[Product ID]],Table4[Product ID],Table4[Unit Price])</f>
        <v>6.75</v>
      </c>
      <c r="M304" s="7">
        <f>Table2[[#This Row],[Unit Price]]*Table2[[#This Row],[Quantity]]</f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_xlfn.XLOOKUP(Table2[[#This Row],[Customer ID]],Table3[Customer ID],Table3[Customer Name])</f>
        <v>Darrin Tingly</v>
      </c>
      <c r="G305" s="2" t="str">
        <f>IF(_xlfn.XLOOKUP(TRIM(Table2[[#This Row],[Customer Name]]), Table3[Customer Name], Table3[Email], "")=0, "", _xlfn.XLOOKUP(TRIM(Table2[[#This Row],[Customer Name]]), Table3[Customer Name], Table3[Email], ""))</f>
        <v>dtingly8f@goo.ne.jp</v>
      </c>
      <c r="H305" s="2" t="str">
        <f>_xlfn.XLOOKUP(Table2[[#This Row],[Customer Name]],Table3[Customer Name],Table3[Country])</f>
        <v>United States</v>
      </c>
      <c r="I305" t="s">
        <v>6197</v>
      </c>
      <c r="J305" t="s">
        <v>6202</v>
      </c>
      <c r="K305">
        <f>_xlfn.XLOOKUP(Table2[[#This Row],[Product ID]],Table4[Product ID],Table4[Size])</f>
        <v>2.5</v>
      </c>
      <c r="L305" s="5">
        <f>_xlfn.XLOOKUP(Table2[[#This Row],[Product ID]],Table4[Product ID],Table4[Unit Price])</f>
        <v>27.945</v>
      </c>
      <c r="M305" s="7">
        <f>Table2[[#This Row],[Unit Price]]*Table2[[#This Row],[Quantity]]</f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_xlfn.XLOOKUP(Table2[[#This Row],[Customer ID]],Table3[Customer ID],Table3[Customer Name])</f>
        <v>Claudetta Rushe</v>
      </c>
      <c r="G306" s="2" t="str">
        <f>IF(_xlfn.XLOOKUP(TRIM(Table2[[#This Row],[Customer Name]]), Table3[Customer Name], Table3[Email], "")=0, "", _xlfn.XLOOKUP(TRIM(Table2[[#This Row],[Customer Name]]), Table3[Customer Name], Table3[Email], ""))</f>
        <v>crushe8n@about.me</v>
      </c>
      <c r="H306" s="2" t="str">
        <f>_xlfn.XLOOKUP(Table2[[#This Row],[Customer Name]],Table3[Customer Name],Table3[Country])</f>
        <v>United States</v>
      </c>
      <c r="I306" t="s">
        <v>6198</v>
      </c>
      <c r="J306" t="s">
        <v>6201</v>
      </c>
      <c r="K306">
        <f>_xlfn.XLOOKUP(Table2[[#This Row],[Product ID]],Table4[Product ID],Table4[Size])</f>
        <v>0.2</v>
      </c>
      <c r="L306" s="5">
        <f>_xlfn.XLOOKUP(Table2[[#This Row],[Product ID]],Table4[Product ID],Table4[Unit Price])</f>
        <v>3.8849999999999998</v>
      </c>
      <c r="M306" s="7">
        <f>Table2[[#This Row],[Unit Price]]*Table2[[#This Row],[Quantity]]</f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_xlfn.XLOOKUP(Table2[[#This Row],[Customer ID]],Table3[Customer ID],Table3[Customer Name])</f>
        <v>Benn Checci</v>
      </c>
      <c r="G307" s="2" t="str">
        <f>IF(_xlfn.XLOOKUP(TRIM(Table2[[#This Row],[Customer Name]]), Table3[Customer Name], Table3[Email], "")=0, "", _xlfn.XLOOKUP(TRIM(Table2[[#This Row],[Customer Name]]), Table3[Customer Name], Table3[Email], ""))</f>
        <v>bchecci8h@usa.gov</v>
      </c>
      <c r="H307" s="2" t="str">
        <f>_xlfn.XLOOKUP(Table2[[#This Row],[Customer Name]],Table3[Customer Name],Table3[Country])</f>
        <v>United Kingdom</v>
      </c>
      <c r="I307" t="s">
        <v>6199</v>
      </c>
      <c r="J307" t="s">
        <v>6200</v>
      </c>
      <c r="K307">
        <f>_xlfn.XLOOKUP(Table2[[#This Row],[Product ID]],Table4[Product ID],Table4[Size])</f>
        <v>0.2</v>
      </c>
      <c r="L307" s="5">
        <f>_xlfn.XLOOKUP(Table2[[#This Row],[Product ID]],Table4[Product ID],Table4[Unit Price])</f>
        <v>4.3650000000000002</v>
      </c>
      <c r="M307" s="7">
        <f>Table2[[#This Row],[Unit Price]]*Table2[[#This Row],[Quantity]]</f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_xlfn.XLOOKUP(Table2[[#This Row],[Customer ID]],Table3[Customer ID],Table3[Customer Name])</f>
        <v>Janifer Bagot</v>
      </c>
      <c r="G308" s="2" t="str">
        <f>IF(_xlfn.XLOOKUP(TRIM(Table2[[#This Row],[Customer Name]]), Table3[Customer Name], Table3[Email], "")=0, "", _xlfn.XLOOKUP(TRIM(Table2[[#This Row],[Customer Name]]), Table3[Customer Name], Table3[Email], ""))</f>
        <v>jbagot8i@mac.com</v>
      </c>
      <c r="H308" s="2" t="str">
        <f>_xlfn.XLOOKUP(Table2[[#This Row],[Customer Name]],Table3[Customer Name],Table3[Country])</f>
        <v>United States</v>
      </c>
      <c r="I308" t="s">
        <v>6196</v>
      </c>
      <c r="J308" t="s">
        <v>6200</v>
      </c>
      <c r="K308">
        <f>_xlfn.XLOOKUP(Table2[[#This Row],[Product ID]],Table4[Product ID],Table4[Size])</f>
        <v>0.2</v>
      </c>
      <c r="L308" s="5">
        <f>_xlfn.XLOOKUP(Table2[[#This Row],[Product ID]],Table4[Product ID],Table4[Unit Price])</f>
        <v>2.9849999999999999</v>
      </c>
      <c r="M308" s="7">
        <f>Table2[[#This Row],[Unit Price]]*Table2[[#This Row],[Quantity]]</f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_xlfn.XLOOKUP(Table2[[#This Row],[Customer ID]],Table3[Customer ID],Table3[Customer Name])</f>
        <v>Ermin Beeble</v>
      </c>
      <c r="G309" s="2" t="str">
        <f>IF(_xlfn.XLOOKUP(TRIM(Table2[[#This Row],[Customer Name]]), Table3[Customer Name], Table3[Email], "")=0, "", _xlfn.XLOOKUP(TRIM(Table2[[#This Row],[Customer Name]]), Table3[Customer Name], Table3[Email], ""))</f>
        <v>ebeeble8j@soundcloud.com</v>
      </c>
      <c r="H309" s="2" t="str">
        <f>_xlfn.XLOOKUP(Table2[[#This Row],[Customer Name]],Table3[Customer Name],Table3[Country])</f>
        <v>United States</v>
      </c>
      <c r="I309" t="s">
        <v>6198</v>
      </c>
      <c r="J309" t="s">
        <v>6200</v>
      </c>
      <c r="K309">
        <f>_xlfn.XLOOKUP(Table2[[#This Row],[Product ID]],Table4[Product ID],Table4[Size])</f>
        <v>1</v>
      </c>
      <c r="L309" s="5">
        <f>_xlfn.XLOOKUP(Table2[[#This Row],[Product ID]],Table4[Product ID],Table4[Unit Price])</f>
        <v>11.25</v>
      </c>
      <c r="M309" s="7">
        <f>Table2[[#This Row],[Unit Price]]*Table2[[#This Row],[Quantity]]</f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_xlfn.XLOOKUP(Table2[[#This Row],[Customer ID]],Table3[Customer ID],Table3[Customer Name])</f>
        <v>Cos Fluin</v>
      </c>
      <c r="G310" s="2" t="str">
        <f>IF(_xlfn.XLOOKUP(TRIM(Table2[[#This Row],[Customer Name]]), Table3[Customer Name], Table3[Email], "")=0, "", _xlfn.XLOOKUP(TRIM(Table2[[#This Row],[Customer Name]]), Table3[Customer Name], Table3[Email], ""))</f>
        <v>cfluin8k@flickr.com</v>
      </c>
      <c r="H310" s="2" t="str">
        <f>_xlfn.XLOOKUP(Table2[[#This Row],[Customer Name]],Table3[Customer Name],Table3[Country])</f>
        <v>United Kingdom</v>
      </c>
      <c r="I310" t="s">
        <v>6198</v>
      </c>
      <c r="J310" t="s">
        <v>6200</v>
      </c>
      <c r="K310">
        <f>_xlfn.XLOOKUP(Table2[[#This Row],[Product ID]],Table4[Product ID],Table4[Size])</f>
        <v>1</v>
      </c>
      <c r="L310" s="5">
        <f>_xlfn.XLOOKUP(Table2[[#This Row],[Product ID]],Table4[Product ID],Table4[Unit Price])</f>
        <v>11.25</v>
      </c>
      <c r="M310" s="7">
        <f>Table2[[#This Row],[Unit Price]]*Table2[[#This Row],[Quantity]]</f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_xlfn.XLOOKUP(Table2[[#This Row],[Customer ID]],Table3[Customer ID],Table3[Customer Name])</f>
        <v>Eveleen Bletsor</v>
      </c>
      <c r="G311" s="2" t="str">
        <f>IF(_xlfn.XLOOKUP(TRIM(Table2[[#This Row],[Customer Name]]), Table3[Customer Name], Table3[Email], "")=0, "", _xlfn.XLOOKUP(TRIM(Table2[[#This Row],[Customer Name]]), Table3[Customer Name], Table3[Email], ""))</f>
        <v>ebletsor8l@vinaora.com</v>
      </c>
      <c r="H311" s="2" t="str">
        <f>_xlfn.XLOOKUP(Table2[[#This Row],[Customer Name]],Table3[Customer Name],Table3[Country])</f>
        <v>United States</v>
      </c>
      <c r="I311" t="s">
        <v>6199</v>
      </c>
      <c r="J311" t="s">
        <v>6200</v>
      </c>
      <c r="K311">
        <f>_xlfn.XLOOKUP(Table2[[#This Row],[Product ID]],Table4[Product ID],Table4[Size])</f>
        <v>0.2</v>
      </c>
      <c r="L311" s="5">
        <f>_xlfn.XLOOKUP(Table2[[#This Row],[Product ID]],Table4[Product ID],Table4[Unit Price])</f>
        <v>4.3650000000000002</v>
      </c>
      <c r="M311" s="7">
        <f>Table2[[#This Row],[Unit Price]]*Table2[[#This Row],[Quantity]]</f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_xlfn.XLOOKUP(Table2[[#This Row],[Customer ID]],Table3[Customer ID],Table3[Customer Name])</f>
        <v>Paola Brydell</v>
      </c>
      <c r="G312" s="2" t="str">
        <f>IF(_xlfn.XLOOKUP(TRIM(Table2[[#This Row],[Customer Name]]), Table3[Customer Name], Table3[Email], "")=0, "", _xlfn.XLOOKUP(TRIM(Table2[[#This Row],[Customer Name]]), Table3[Customer Name], Table3[Email], ""))</f>
        <v>pbrydell8m@bloglovin.com</v>
      </c>
      <c r="H312" s="2" t="str">
        <f>_xlfn.XLOOKUP(Table2[[#This Row],[Customer Name]],Table3[Customer Name],Table3[Country])</f>
        <v>Ireland</v>
      </c>
      <c r="I312" t="s">
        <v>6197</v>
      </c>
      <c r="J312" t="s">
        <v>6201</v>
      </c>
      <c r="K312">
        <f>_xlfn.XLOOKUP(Table2[[#This Row],[Product ID]],Table4[Product ID],Table4[Size])</f>
        <v>1</v>
      </c>
      <c r="L312" s="5">
        <f>_xlfn.XLOOKUP(Table2[[#This Row],[Product ID]],Table4[Product ID],Table4[Unit Price])</f>
        <v>14.85</v>
      </c>
      <c r="M312" s="7">
        <f>Table2[[#This Row],[Unit Price]]*Table2[[#This Row],[Quantity]]</f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_xlfn.XLOOKUP(Table2[[#This Row],[Customer ID]],Table3[Customer ID],Table3[Customer Name])</f>
        <v>Claudetta Rushe</v>
      </c>
      <c r="G313" s="2" t="str">
        <f>IF(_xlfn.XLOOKUP(TRIM(Table2[[#This Row],[Customer Name]]), Table3[Customer Name], Table3[Email], "")=0, "", _xlfn.XLOOKUP(TRIM(Table2[[#This Row],[Customer Name]]), Table3[Customer Name], Table3[Email], ""))</f>
        <v>crushe8n@about.me</v>
      </c>
      <c r="H313" s="2" t="str">
        <f>_xlfn.XLOOKUP(Table2[[#This Row],[Customer Name]],Table3[Customer Name],Table3[Country])</f>
        <v>United States</v>
      </c>
      <c r="I313" t="s">
        <v>6197</v>
      </c>
      <c r="J313" t="s">
        <v>6200</v>
      </c>
      <c r="K313">
        <f>_xlfn.XLOOKUP(Table2[[#This Row],[Product ID]],Table4[Product ID],Table4[Size])</f>
        <v>2.5</v>
      </c>
      <c r="L313" s="5">
        <f>_xlfn.XLOOKUP(Table2[[#This Row],[Product ID]],Table4[Product ID],Table4[Unit Price])</f>
        <v>31.624999999999996</v>
      </c>
      <c r="M313" s="7">
        <f>Table2[[#This Row],[Unit Price]]*Table2[[#This Row],[Quantity]]</f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_xlfn.XLOOKUP(Table2[[#This Row],[Customer ID]],Table3[Customer ID],Table3[Customer Name])</f>
        <v>Natka Leethem</v>
      </c>
      <c r="G314" s="2" t="str">
        <f>IF(_xlfn.XLOOKUP(TRIM(Table2[[#This Row],[Customer Name]]), Table3[Customer Name], Table3[Email], "")=0, "", _xlfn.XLOOKUP(TRIM(Table2[[#This Row],[Customer Name]]), Table3[Customer Name], Table3[Email], ""))</f>
        <v>nleethem8o@mac.com</v>
      </c>
      <c r="H314" s="2" t="str">
        <f>_xlfn.XLOOKUP(Table2[[#This Row],[Customer Name]],Table3[Customer Name],Table3[Country])</f>
        <v>United States</v>
      </c>
      <c r="I314" t="s">
        <v>6196</v>
      </c>
      <c r="J314" t="s">
        <v>6200</v>
      </c>
      <c r="K314">
        <f>_xlfn.XLOOKUP(Table2[[#This Row],[Product ID]],Table4[Product ID],Table4[Size])</f>
        <v>0.5</v>
      </c>
      <c r="L314" s="5">
        <f>_xlfn.XLOOKUP(Table2[[#This Row],[Product ID]],Table4[Product ID],Table4[Unit Price])</f>
        <v>5.97</v>
      </c>
      <c r="M314" s="7">
        <f>Table2[[#This Row],[Unit Price]]*Table2[[#This Row],[Quantity]]</f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_xlfn.XLOOKUP(Table2[[#This Row],[Customer ID]],Table3[Customer ID],Table3[Customer Name])</f>
        <v>Ailene Nesfield</v>
      </c>
      <c r="G315" s="2" t="str">
        <f>IF(_xlfn.XLOOKUP(TRIM(Table2[[#This Row],[Customer Name]]), Table3[Customer Name], Table3[Email], "")=0, "", _xlfn.XLOOKUP(TRIM(Table2[[#This Row],[Customer Name]]), Table3[Customer Name], Table3[Email], ""))</f>
        <v>anesfield8p@people.com.cn</v>
      </c>
      <c r="H315" s="2" t="str">
        <f>_xlfn.XLOOKUP(Table2[[#This Row],[Customer Name]],Table3[Customer Name],Table3[Country])</f>
        <v>United Kingdom</v>
      </c>
      <c r="I315" t="s">
        <v>6196</v>
      </c>
      <c r="J315" t="s">
        <v>6200</v>
      </c>
      <c r="K315">
        <f>_xlfn.XLOOKUP(Table2[[#This Row],[Product ID]],Table4[Product ID],Table4[Size])</f>
        <v>1</v>
      </c>
      <c r="L315" s="5">
        <f>_xlfn.XLOOKUP(Table2[[#This Row],[Product ID]],Table4[Product ID],Table4[Unit Price])</f>
        <v>9.9499999999999993</v>
      </c>
      <c r="M315" s="7">
        <f>Table2[[#This Row],[Unit Price]]*Table2[[#This Row],[Quantity]]</f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_xlfn.XLOOKUP(Table2[[#This Row],[Customer ID]],Table3[Customer ID],Table3[Customer Name])</f>
        <v>Stacy Pickworth</v>
      </c>
      <c r="G316" s="2" t="str">
        <f>IF(_xlfn.XLOOKUP(TRIM(Table2[[#This Row],[Customer Name]]), Table3[Customer Name], Table3[Email], "")=0, "", _xlfn.XLOOKUP(TRIM(Table2[[#This Row],[Customer Name]]), Table3[Customer Name], Table3[Email], ""))</f>
        <v/>
      </c>
      <c r="H316" s="2" t="str">
        <f>_xlfn.XLOOKUP(Table2[[#This Row],[Customer Name]],Table3[Customer Name],Table3[Country])</f>
        <v>United States</v>
      </c>
      <c r="I316" t="s">
        <v>6196</v>
      </c>
      <c r="J316" t="s">
        <v>6202</v>
      </c>
      <c r="K316">
        <f>_xlfn.XLOOKUP(Table2[[#This Row],[Product ID]],Table4[Product ID],Table4[Size])</f>
        <v>1</v>
      </c>
      <c r="L316" s="5">
        <f>_xlfn.XLOOKUP(Table2[[#This Row],[Product ID]],Table4[Product ID],Table4[Unit Price])</f>
        <v>8.9499999999999993</v>
      </c>
      <c r="M316" s="7">
        <f>Table2[[#This Row],[Unit Price]]*Table2[[#This Row],[Quantity]]</f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_xlfn.XLOOKUP(Table2[[#This Row],[Customer ID]],Table3[Customer ID],Table3[Customer Name])</f>
        <v>Melli Brockway</v>
      </c>
      <c r="G317" s="2" t="str">
        <f>IF(_xlfn.XLOOKUP(TRIM(Table2[[#This Row],[Customer Name]]), Table3[Customer Name], Table3[Email], "")=0, "", _xlfn.XLOOKUP(TRIM(Table2[[#This Row],[Customer Name]]), Table3[Customer Name], Table3[Email], ""))</f>
        <v>mbrockway8r@ibm.com</v>
      </c>
      <c r="H317" s="2" t="str">
        <f>_xlfn.XLOOKUP(Table2[[#This Row],[Customer Name]],Table3[Customer Name],Table3[Country])</f>
        <v>United States</v>
      </c>
      <c r="I317" t="s">
        <v>6197</v>
      </c>
      <c r="J317" t="s">
        <v>6201</v>
      </c>
      <c r="K317">
        <f>_xlfn.XLOOKUP(Table2[[#This Row],[Product ID]],Table4[Product ID],Table4[Size])</f>
        <v>2.5</v>
      </c>
      <c r="L317" s="5">
        <f>_xlfn.XLOOKUP(Table2[[#This Row],[Product ID]],Table4[Product ID],Table4[Unit Price])</f>
        <v>34.154999999999994</v>
      </c>
      <c r="M317" s="7">
        <f>Table2[[#This Row],[Unit Price]]*Table2[[#This Row],[Quantity]]</f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_xlfn.XLOOKUP(Table2[[#This Row],[Customer ID]],Table3[Customer ID],Table3[Customer Name])</f>
        <v>Nanny Lush</v>
      </c>
      <c r="G318" s="2" t="str">
        <f>IF(_xlfn.XLOOKUP(TRIM(Table2[[#This Row],[Customer Name]]), Table3[Customer Name], Table3[Email], "")=0, "", _xlfn.XLOOKUP(TRIM(Table2[[#This Row],[Customer Name]]), Table3[Customer Name], Table3[Email], ""))</f>
        <v>nlush8s@dedecms.com</v>
      </c>
      <c r="H318" s="2" t="str">
        <f>_xlfn.XLOOKUP(Table2[[#This Row],[Customer Name]],Table3[Customer Name],Table3[Country])</f>
        <v>Ireland</v>
      </c>
      <c r="I318" t="s">
        <v>6197</v>
      </c>
      <c r="J318" t="s">
        <v>6201</v>
      </c>
      <c r="K318">
        <f>_xlfn.XLOOKUP(Table2[[#This Row],[Product ID]],Table4[Product ID],Table4[Size])</f>
        <v>2.5</v>
      </c>
      <c r="L318" s="5">
        <f>_xlfn.XLOOKUP(Table2[[#This Row],[Product ID]],Table4[Product ID],Table4[Unit Price])</f>
        <v>34.154999999999994</v>
      </c>
      <c r="M318" s="7">
        <f>Table2[[#This Row],[Unit Price]]*Table2[[#This Row],[Quantity]]</f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_xlfn.XLOOKUP(Table2[[#This Row],[Customer ID]],Table3[Customer ID],Table3[Customer Name])</f>
        <v>Selma McMillian</v>
      </c>
      <c r="G319" s="2" t="str">
        <f>IF(_xlfn.XLOOKUP(TRIM(Table2[[#This Row],[Customer Name]]), Table3[Customer Name], Table3[Email], "")=0, "", _xlfn.XLOOKUP(TRIM(Table2[[#This Row],[Customer Name]]), Table3[Customer Name], Table3[Email], ""))</f>
        <v>smcmillian8t@csmonitor.com</v>
      </c>
      <c r="H319" s="2" t="str">
        <f>_xlfn.XLOOKUP(Table2[[#This Row],[Customer Name]],Table3[Customer Name],Table3[Country])</f>
        <v>United States</v>
      </c>
      <c r="I319" t="s">
        <v>6197</v>
      </c>
      <c r="J319" t="s">
        <v>6202</v>
      </c>
      <c r="K319">
        <f>_xlfn.XLOOKUP(Table2[[#This Row],[Product ID]],Table4[Product ID],Table4[Size])</f>
        <v>0.5</v>
      </c>
      <c r="L319" s="5">
        <f>_xlfn.XLOOKUP(Table2[[#This Row],[Product ID]],Table4[Product ID],Table4[Unit Price])</f>
        <v>7.29</v>
      </c>
      <c r="M319" s="7">
        <f>Table2[[#This Row],[Unit Price]]*Table2[[#This Row],[Quantity]]</f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_xlfn.XLOOKUP(Table2[[#This Row],[Customer ID]],Table3[Customer ID],Table3[Customer Name])</f>
        <v>Tess Bennison</v>
      </c>
      <c r="G320" s="2" t="str">
        <f>IF(_xlfn.XLOOKUP(TRIM(Table2[[#This Row],[Customer Name]]), Table3[Customer Name], Table3[Email], "")=0, "", _xlfn.XLOOKUP(TRIM(Table2[[#This Row],[Customer Name]]), Table3[Customer Name], Table3[Email], ""))</f>
        <v>tbennison8u@google.cn</v>
      </c>
      <c r="H320" s="2" t="str">
        <f>_xlfn.XLOOKUP(Table2[[#This Row],[Customer Name]],Table3[Customer Name],Table3[Country])</f>
        <v>United States</v>
      </c>
      <c r="I320" t="s">
        <v>6198</v>
      </c>
      <c r="J320" t="s">
        <v>6200</v>
      </c>
      <c r="K320">
        <f>_xlfn.XLOOKUP(Table2[[#This Row],[Product ID]],Table4[Product ID],Table4[Size])</f>
        <v>2.5</v>
      </c>
      <c r="L320" s="5">
        <f>_xlfn.XLOOKUP(Table2[[#This Row],[Product ID]],Table4[Product ID],Table4[Unit Price])</f>
        <v>25.874999999999996</v>
      </c>
      <c r="M320" s="7">
        <f>Table2[[#This Row],[Unit Price]]*Table2[[#This Row],[Quantity]]</f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_xlfn.XLOOKUP(Table2[[#This Row],[Customer ID]],Table3[Customer ID],Table3[Customer Name])</f>
        <v>Gabie Tweed</v>
      </c>
      <c r="G321" s="2" t="str">
        <f>IF(_xlfn.XLOOKUP(TRIM(Table2[[#This Row],[Customer Name]]), Table3[Customer Name], Table3[Email], "")=0, "", _xlfn.XLOOKUP(TRIM(Table2[[#This Row],[Customer Name]]), Table3[Customer Name], Table3[Email], ""))</f>
        <v>gtweed8v@yolasite.com</v>
      </c>
      <c r="H321" s="2" t="str">
        <f>_xlfn.XLOOKUP(Table2[[#This Row],[Customer Name]],Table3[Customer Name],Table3[Country])</f>
        <v>United States</v>
      </c>
      <c r="I321" t="s">
        <v>6197</v>
      </c>
      <c r="J321" t="s">
        <v>6200</v>
      </c>
      <c r="K321">
        <f>_xlfn.XLOOKUP(Table2[[#This Row],[Product ID]],Table4[Product ID],Table4[Size])</f>
        <v>0.2</v>
      </c>
      <c r="L321" s="5">
        <f>_xlfn.XLOOKUP(Table2[[#This Row],[Product ID]],Table4[Product ID],Table4[Unit Price])</f>
        <v>4.125</v>
      </c>
      <c r="M321" s="7">
        <f>Table2[[#This Row],[Unit Price]]*Table2[[#This Row],[Quantity]]</f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_xlfn.XLOOKUP(Table2[[#This Row],[Customer ID]],Table3[Customer ID],Table3[Customer Name])</f>
        <v>Gabie Tweed</v>
      </c>
      <c r="G322" s="2" t="str">
        <f>IF(_xlfn.XLOOKUP(TRIM(Table2[[#This Row],[Customer Name]]), Table3[Customer Name], Table3[Email], "")=0, "", _xlfn.XLOOKUP(TRIM(Table2[[#This Row],[Customer Name]]), Table3[Customer Name], Table3[Email], ""))</f>
        <v>gtweed8v@yolasite.com</v>
      </c>
      <c r="H322" s="2" t="str">
        <f>_xlfn.XLOOKUP(Table2[[#This Row],[Customer Name]],Table3[Customer Name],Table3[Country])</f>
        <v>United States</v>
      </c>
      <c r="I322" t="s">
        <v>6198</v>
      </c>
      <c r="J322" t="s">
        <v>6201</v>
      </c>
      <c r="K322">
        <f>_xlfn.XLOOKUP(Table2[[#This Row],[Product ID]],Table4[Product ID],Table4[Size])</f>
        <v>0.2</v>
      </c>
      <c r="L322" s="5">
        <f>_xlfn.XLOOKUP(Table2[[#This Row],[Product ID]],Table4[Product ID],Table4[Unit Price])</f>
        <v>3.8849999999999998</v>
      </c>
      <c r="M322" s="7">
        <f>Table2[[#This Row],[Unit Price]]*Table2[[#This Row],[Quantity]]</f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_xlfn.XLOOKUP(Table2[[#This Row],[Customer ID]],Table3[Customer ID],Table3[Customer Name])</f>
        <v>Gaile Goggin</v>
      </c>
      <c r="G323" s="2" t="str">
        <f>IF(_xlfn.XLOOKUP(TRIM(Table2[[#This Row],[Customer Name]]), Table3[Customer Name], Table3[Email], "")=0, "", _xlfn.XLOOKUP(TRIM(Table2[[#This Row],[Customer Name]]), Table3[Customer Name], Table3[Email], ""))</f>
        <v>ggoggin8x@wix.com</v>
      </c>
      <c r="H323" s="2" t="str">
        <f>_xlfn.XLOOKUP(Table2[[#This Row],[Customer Name]],Table3[Customer Name],Table3[Country])</f>
        <v>Ireland</v>
      </c>
      <c r="I323" t="s">
        <v>6198</v>
      </c>
      <c r="J323" t="s">
        <v>6200</v>
      </c>
      <c r="K323">
        <f>_xlfn.XLOOKUP(Table2[[#This Row],[Product ID]],Table4[Product ID],Table4[Size])</f>
        <v>0.2</v>
      </c>
      <c r="L323" s="5">
        <f>_xlfn.XLOOKUP(Table2[[#This Row],[Product ID]],Table4[Product ID],Table4[Unit Price])</f>
        <v>3.375</v>
      </c>
      <c r="M323" s="7">
        <f>Table2[[#This Row],[Unit Price]]*Table2[[#This Row],[Quantity]]</f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_xlfn.XLOOKUP(Table2[[#This Row],[Customer ID]],Table3[Customer ID],Table3[Customer Name])</f>
        <v>Skylar Jeyness</v>
      </c>
      <c r="G324" s="2" t="str">
        <f>IF(_xlfn.XLOOKUP(TRIM(Table2[[#This Row],[Customer Name]]), Table3[Customer Name], Table3[Email], "")=0, "", _xlfn.XLOOKUP(TRIM(Table2[[#This Row],[Customer Name]]), Table3[Customer Name], Table3[Email], ""))</f>
        <v>sjeyness8y@biglobe.ne.jp</v>
      </c>
      <c r="H324" s="2" t="str">
        <f>_xlfn.XLOOKUP(Table2[[#This Row],[Customer Name]],Table3[Customer Name],Table3[Country])</f>
        <v>Ireland</v>
      </c>
      <c r="I324" t="s">
        <v>6199</v>
      </c>
      <c r="J324" t="s">
        <v>6202</v>
      </c>
      <c r="K324">
        <f>_xlfn.XLOOKUP(Table2[[#This Row],[Product ID]],Table4[Product ID],Table4[Size])</f>
        <v>0.5</v>
      </c>
      <c r="L324" s="5">
        <f>_xlfn.XLOOKUP(Table2[[#This Row],[Product ID]],Table4[Product ID],Table4[Unit Price])</f>
        <v>7.77</v>
      </c>
      <c r="M324" s="7">
        <f>Table2[[#This Row],[Unit Price]]*Table2[[#This Row],[Quantity]]</f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_xlfn.XLOOKUP(Table2[[#This Row],[Customer ID]],Table3[Customer ID],Table3[Customer Name])</f>
        <v>Donica Bonhome</v>
      </c>
      <c r="G325" s="2" t="str">
        <f>IF(_xlfn.XLOOKUP(TRIM(Table2[[#This Row],[Customer Name]]), Table3[Customer Name], Table3[Email], "")=0, "", _xlfn.XLOOKUP(TRIM(Table2[[#This Row],[Customer Name]]), Table3[Customer Name], Table3[Email], ""))</f>
        <v>dbonhome8z@shinystat.com</v>
      </c>
      <c r="H325" s="2" t="str">
        <f>_xlfn.XLOOKUP(Table2[[#This Row],[Customer Name]],Table3[Customer Name],Table3[Country])</f>
        <v>United States</v>
      </c>
      <c r="I325" t="s">
        <v>6197</v>
      </c>
      <c r="J325" t="s">
        <v>6202</v>
      </c>
      <c r="K325">
        <f>_xlfn.XLOOKUP(Table2[[#This Row],[Product ID]],Table4[Product ID],Table4[Size])</f>
        <v>0.2</v>
      </c>
      <c r="L325" s="5">
        <f>_xlfn.XLOOKUP(Table2[[#This Row],[Product ID]],Table4[Product ID],Table4[Unit Price])</f>
        <v>3.645</v>
      </c>
      <c r="M325" s="7">
        <f>Table2[[#This Row],[Unit Price]]*Table2[[#This Row],[Quantity]]</f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_xlfn.XLOOKUP(Table2[[#This Row],[Customer ID]],Table3[Customer ID],Table3[Customer Name])</f>
        <v>Diena Peetermann</v>
      </c>
      <c r="G326" s="2" t="str">
        <f>IF(_xlfn.XLOOKUP(TRIM(Table2[[#This Row],[Customer Name]]), Table3[Customer Name], Table3[Email], "")=0, "", _xlfn.XLOOKUP(TRIM(Table2[[#This Row],[Customer Name]]), Table3[Customer Name], Table3[Email], ""))</f>
        <v/>
      </c>
      <c r="H326" s="2" t="str">
        <f>_xlfn.XLOOKUP(Table2[[#This Row],[Customer Name]],Table3[Customer Name],Table3[Country])</f>
        <v>United States</v>
      </c>
      <c r="I326" t="s">
        <v>6197</v>
      </c>
      <c r="J326" t="s">
        <v>6200</v>
      </c>
      <c r="K326">
        <f>_xlfn.XLOOKUP(Table2[[#This Row],[Product ID]],Table4[Product ID],Table4[Size])</f>
        <v>1</v>
      </c>
      <c r="L326" s="5">
        <f>_xlfn.XLOOKUP(Table2[[#This Row],[Product ID]],Table4[Product ID],Table4[Unit Price])</f>
        <v>13.75</v>
      </c>
      <c r="M326" s="7">
        <f>Table2[[#This Row],[Unit Price]]*Table2[[#This Row],[Quantity]]</f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_xlfn.XLOOKUP(Table2[[#This Row],[Customer ID]],Table3[Customer ID],Table3[Customer Name])</f>
        <v>Trina Le Sarr</v>
      </c>
      <c r="G327" s="2" t="str">
        <f>IF(_xlfn.XLOOKUP(TRIM(Table2[[#This Row],[Customer Name]]), Table3[Customer Name], Table3[Email], "")=0, "", _xlfn.XLOOKUP(TRIM(Table2[[#This Row],[Customer Name]]), Table3[Customer Name], Table3[Email], ""))</f>
        <v>tle91@epa.gov</v>
      </c>
      <c r="H327" s="2" t="str">
        <f>_xlfn.XLOOKUP(Table2[[#This Row],[Customer Name]],Table3[Customer Name],Table3[Country])</f>
        <v>United States</v>
      </c>
      <c r="I327" t="s">
        <v>6198</v>
      </c>
      <c r="J327" t="s">
        <v>6201</v>
      </c>
      <c r="K327">
        <f>_xlfn.XLOOKUP(Table2[[#This Row],[Product ID]],Table4[Product ID],Table4[Size])</f>
        <v>2.5</v>
      </c>
      <c r="L327" s="5">
        <f>_xlfn.XLOOKUP(Table2[[#This Row],[Product ID]],Table4[Product ID],Table4[Unit Price])</f>
        <v>29.784999999999997</v>
      </c>
      <c r="M327" s="7">
        <f>Table2[[#This Row],[Unit Price]]*Table2[[#This Row],[Quantity]]</f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_xlfn.XLOOKUP(Table2[[#This Row],[Customer ID]],Table3[Customer ID],Table3[Customer Name])</f>
        <v>Flynn Antony</v>
      </c>
      <c r="G328" s="2" t="str">
        <f>IF(_xlfn.XLOOKUP(TRIM(Table2[[#This Row],[Customer Name]]), Table3[Customer Name], Table3[Email], "")=0, "", _xlfn.XLOOKUP(TRIM(Table2[[#This Row],[Customer Name]]), Table3[Customer Name], Table3[Email], ""))</f>
        <v/>
      </c>
      <c r="H328" s="2" t="str">
        <f>_xlfn.XLOOKUP(Table2[[#This Row],[Customer Name]],Table3[Customer Name],Table3[Country])</f>
        <v>United States</v>
      </c>
      <c r="I328" t="s">
        <v>6196</v>
      </c>
      <c r="J328" t="s">
        <v>6202</v>
      </c>
      <c r="K328">
        <f>_xlfn.XLOOKUP(Table2[[#This Row],[Product ID]],Table4[Product ID],Table4[Size])</f>
        <v>1</v>
      </c>
      <c r="L328" s="5">
        <f>_xlfn.XLOOKUP(Table2[[#This Row],[Product ID]],Table4[Product ID],Table4[Unit Price])</f>
        <v>8.9499999999999993</v>
      </c>
      <c r="M328" s="7">
        <f>Table2[[#This Row],[Unit Price]]*Table2[[#This Row],[Quantity]]</f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_xlfn.XLOOKUP(Table2[[#This Row],[Customer ID]],Table3[Customer ID],Table3[Customer Name])</f>
        <v>Baudoin Alldridge</v>
      </c>
      <c r="G329" s="2" t="str">
        <f>IF(_xlfn.XLOOKUP(TRIM(Table2[[#This Row],[Customer Name]]), Table3[Customer Name], Table3[Email], "")=0, "", _xlfn.XLOOKUP(TRIM(Table2[[#This Row],[Customer Name]]), Table3[Customer Name], Table3[Email], ""))</f>
        <v>balldridge93@yandex.ru</v>
      </c>
      <c r="H329" s="2" t="str">
        <f>_xlfn.XLOOKUP(Table2[[#This Row],[Customer Name]],Table3[Customer Name],Table3[Country])</f>
        <v>United States</v>
      </c>
      <c r="I329" t="s">
        <v>6196</v>
      </c>
      <c r="J329" t="s">
        <v>6202</v>
      </c>
      <c r="K329">
        <f>_xlfn.XLOOKUP(Table2[[#This Row],[Product ID]],Table4[Product ID],Table4[Size])</f>
        <v>1</v>
      </c>
      <c r="L329" s="5">
        <f>_xlfn.XLOOKUP(Table2[[#This Row],[Product ID]],Table4[Product ID],Table4[Unit Price])</f>
        <v>8.9499999999999993</v>
      </c>
      <c r="M329" s="7">
        <f>Table2[[#This Row],[Unit Price]]*Table2[[#This Row],[Quantity]]</f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_xlfn.XLOOKUP(Table2[[#This Row],[Customer ID]],Table3[Customer ID],Table3[Customer Name])</f>
        <v>Homer Dulany</v>
      </c>
      <c r="G330" s="2" t="str">
        <f>IF(_xlfn.XLOOKUP(TRIM(Table2[[#This Row],[Customer Name]]), Table3[Customer Name], Table3[Email], "")=0, "", _xlfn.XLOOKUP(TRIM(Table2[[#This Row],[Customer Name]]), Table3[Customer Name], Table3[Email], ""))</f>
        <v/>
      </c>
      <c r="H330" s="2" t="str">
        <f>_xlfn.XLOOKUP(Table2[[#This Row],[Customer Name]],Table3[Customer Name],Table3[Country])</f>
        <v>United States</v>
      </c>
      <c r="I330" t="s">
        <v>6199</v>
      </c>
      <c r="J330" t="s">
        <v>6201</v>
      </c>
      <c r="K330">
        <f>_xlfn.XLOOKUP(Table2[[#This Row],[Product ID]],Table4[Product ID],Table4[Size])</f>
        <v>0.5</v>
      </c>
      <c r="L330" s="5">
        <f>_xlfn.XLOOKUP(Table2[[#This Row],[Product ID]],Table4[Product ID],Table4[Unit Price])</f>
        <v>9.51</v>
      </c>
      <c r="M330" s="7">
        <f>Table2[[#This Row],[Unit Price]]*Table2[[#This Row],[Quantity]]</f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_xlfn.XLOOKUP(Table2[[#This Row],[Customer ID]],Table3[Customer ID],Table3[Customer Name])</f>
        <v>Lisa Goodger</v>
      </c>
      <c r="G331" s="2" t="str">
        <f>IF(_xlfn.XLOOKUP(TRIM(Table2[[#This Row],[Customer Name]]), Table3[Customer Name], Table3[Email], "")=0, "", _xlfn.XLOOKUP(TRIM(Table2[[#This Row],[Customer Name]]), Table3[Customer Name], Table3[Email], ""))</f>
        <v>lgoodger95@guardian.co.uk</v>
      </c>
      <c r="H331" s="2" t="str">
        <f>_xlfn.XLOOKUP(Table2[[#This Row],[Customer Name]],Table3[Customer Name],Table3[Country])</f>
        <v>United States</v>
      </c>
      <c r="I331" t="s">
        <v>6196</v>
      </c>
      <c r="J331" t="s">
        <v>6202</v>
      </c>
      <c r="K331">
        <f>_xlfn.XLOOKUP(Table2[[#This Row],[Product ID]],Table4[Product ID],Table4[Size])</f>
        <v>0.5</v>
      </c>
      <c r="L331" s="5">
        <f>_xlfn.XLOOKUP(Table2[[#This Row],[Product ID]],Table4[Product ID],Table4[Unit Price])</f>
        <v>5.3699999999999992</v>
      </c>
      <c r="M331" s="7">
        <f>Table2[[#This Row],[Unit Price]]*Table2[[#This Row],[Quantity]]</f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_xlfn.XLOOKUP(Table2[[#This Row],[Customer ID]],Table3[Customer ID],Table3[Customer Name])</f>
        <v>Selma McMillian</v>
      </c>
      <c r="G332" s="2" t="str">
        <f>IF(_xlfn.XLOOKUP(TRIM(Table2[[#This Row],[Customer Name]]), Table3[Customer Name], Table3[Email], "")=0, "", _xlfn.XLOOKUP(TRIM(Table2[[#This Row],[Customer Name]]), Table3[Customer Name], Table3[Email], ""))</f>
        <v>smcmillian8t@csmonitor.com</v>
      </c>
      <c r="H332" s="2" t="str">
        <f>_xlfn.XLOOKUP(Table2[[#This Row],[Customer Name]],Table3[Customer Name],Table3[Country])</f>
        <v>United States</v>
      </c>
      <c r="I332" t="s">
        <v>6196</v>
      </c>
      <c r="J332" t="s">
        <v>6202</v>
      </c>
      <c r="K332">
        <f>_xlfn.XLOOKUP(Table2[[#This Row],[Product ID]],Table4[Product ID],Table4[Size])</f>
        <v>0.5</v>
      </c>
      <c r="L332" s="5">
        <f>_xlfn.XLOOKUP(Table2[[#This Row],[Product ID]],Table4[Product ID],Table4[Unit Price])</f>
        <v>5.3699999999999992</v>
      </c>
      <c r="M332" s="7">
        <f>Table2[[#This Row],[Unit Price]]*Table2[[#This Row],[Quantity]]</f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_xlfn.XLOOKUP(Table2[[#This Row],[Customer ID]],Table3[Customer ID],Table3[Customer Name])</f>
        <v>Corine Drewett</v>
      </c>
      <c r="G333" s="2" t="str">
        <f>IF(_xlfn.XLOOKUP(TRIM(Table2[[#This Row],[Customer Name]]), Table3[Customer Name], Table3[Email], "")=0, "", _xlfn.XLOOKUP(TRIM(Table2[[#This Row],[Customer Name]]), Table3[Customer Name], Table3[Email], ""))</f>
        <v>cdrewett97@wikipedia.org</v>
      </c>
      <c r="H333" s="2" t="str">
        <f>_xlfn.XLOOKUP(Table2[[#This Row],[Customer Name]],Table3[Customer Name],Table3[Country])</f>
        <v>United States</v>
      </c>
      <c r="I333" t="s">
        <v>6196</v>
      </c>
      <c r="J333" t="s">
        <v>6200</v>
      </c>
      <c r="K333">
        <f>_xlfn.XLOOKUP(Table2[[#This Row],[Product ID]],Table4[Product ID],Table4[Size])</f>
        <v>2.5</v>
      </c>
      <c r="L333" s="5">
        <f>_xlfn.XLOOKUP(Table2[[#This Row],[Product ID]],Table4[Product ID],Table4[Unit Price])</f>
        <v>22.884999999999998</v>
      </c>
      <c r="M333" s="7">
        <f>Table2[[#This Row],[Unit Price]]*Table2[[#This Row],[Quantity]]</f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_xlfn.XLOOKUP(Table2[[#This Row],[Customer ID]],Table3[Customer ID],Table3[Customer Name])</f>
        <v>Quinn Parsons</v>
      </c>
      <c r="G334" s="2" t="str">
        <f>IF(_xlfn.XLOOKUP(TRIM(Table2[[#This Row],[Customer Name]]), Table3[Customer Name], Table3[Email], "")=0, "", _xlfn.XLOOKUP(TRIM(Table2[[#This Row],[Customer Name]]), Table3[Customer Name], Table3[Email], ""))</f>
        <v>qparsons98@blogtalkradio.com</v>
      </c>
      <c r="H334" s="2" t="str">
        <f>_xlfn.XLOOKUP(Table2[[#This Row],[Customer Name]],Table3[Customer Name],Table3[Country])</f>
        <v>United States</v>
      </c>
      <c r="I334" t="s">
        <v>6198</v>
      </c>
      <c r="J334" t="s">
        <v>6202</v>
      </c>
      <c r="K334">
        <f>_xlfn.XLOOKUP(Table2[[#This Row],[Product ID]],Table4[Product ID],Table4[Size])</f>
        <v>0.5</v>
      </c>
      <c r="L334" s="5">
        <f>_xlfn.XLOOKUP(Table2[[#This Row],[Product ID]],Table4[Product ID],Table4[Unit Price])</f>
        <v>5.97</v>
      </c>
      <c r="M334" s="7">
        <f>Table2[[#This Row],[Unit Price]]*Table2[[#This Row],[Quantity]]</f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_xlfn.XLOOKUP(Table2[[#This Row],[Customer ID]],Table3[Customer ID],Table3[Customer Name])</f>
        <v>Vivyan Ceely</v>
      </c>
      <c r="G335" s="2" t="str">
        <f>IF(_xlfn.XLOOKUP(TRIM(Table2[[#This Row],[Customer Name]]), Table3[Customer Name], Table3[Email], "")=0, "", _xlfn.XLOOKUP(TRIM(Table2[[#This Row],[Customer Name]]), Table3[Customer Name], Table3[Email], ""))</f>
        <v>vceely99@auda.org.au</v>
      </c>
      <c r="H335" s="2" t="str">
        <f>_xlfn.XLOOKUP(Table2[[#This Row],[Customer Name]],Table3[Customer Name],Table3[Country])</f>
        <v>United States</v>
      </c>
      <c r="I335" t="s">
        <v>6196</v>
      </c>
      <c r="J335" t="s">
        <v>6200</v>
      </c>
      <c r="K335">
        <f>_xlfn.XLOOKUP(Table2[[#This Row],[Product ID]],Table4[Product ID],Table4[Size])</f>
        <v>0.5</v>
      </c>
      <c r="L335" s="5">
        <f>_xlfn.XLOOKUP(Table2[[#This Row],[Product ID]],Table4[Product ID],Table4[Unit Price])</f>
        <v>5.97</v>
      </c>
      <c r="M335" s="7">
        <f>Table2[[#This Row],[Unit Price]]*Table2[[#This Row],[Quantity]]</f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_xlfn.XLOOKUP(Table2[[#This Row],[Customer ID]],Table3[Customer ID],Table3[Customer Name])</f>
        <v>Elonore Goodings</v>
      </c>
      <c r="G336" s="2" t="str">
        <f>IF(_xlfn.XLOOKUP(TRIM(Table2[[#This Row],[Customer Name]]), Table3[Customer Name], Table3[Email], "")=0, "", _xlfn.XLOOKUP(TRIM(Table2[[#This Row],[Customer Name]]), Table3[Customer Name], Table3[Email], ""))</f>
        <v/>
      </c>
      <c r="H336" s="2" t="str">
        <f>_xlfn.XLOOKUP(Table2[[#This Row],[Customer Name]],Table3[Customer Name],Table3[Country])</f>
        <v>United States</v>
      </c>
      <c r="I336" t="s">
        <v>6196</v>
      </c>
      <c r="J336" t="s">
        <v>6201</v>
      </c>
      <c r="K336">
        <f>_xlfn.XLOOKUP(Table2[[#This Row],[Product ID]],Table4[Product ID],Table4[Size])</f>
        <v>1</v>
      </c>
      <c r="L336" s="5">
        <f>_xlfn.XLOOKUP(Table2[[#This Row],[Product ID]],Table4[Product ID],Table4[Unit Price])</f>
        <v>11.95</v>
      </c>
      <c r="M336" s="7">
        <f>Table2[[#This Row],[Unit Price]]*Table2[[#This Row],[Quantity]]</f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_xlfn.XLOOKUP(Table2[[#This Row],[Customer ID]],Table3[Customer ID],Table3[Customer Name])</f>
        <v>Clement Vasiliev</v>
      </c>
      <c r="G337" s="2" t="str">
        <f>IF(_xlfn.XLOOKUP(TRIM(Table2[[#This Row],[Customer Name]]), Table3[Customer Name], Table3[Email], "")=0, "", _xlfn.XLOOKUP(TRIM(Table2[[#This Row],[Customer Name]]), Table3[Customer Name], Table3[Email], ""))</f>
        <v>cvasiliev9b@discuz.net</v>
      </c>
      <c r="H337" s="2" t="str">
        <f>_xlfn.XLOOKUP(Table2[[#This Row],[Customer Name]],Table3[Customer Name],Table3[Country])</f>
        <v>United States</v>
      </c>
      <c r="I337" t="s">
        <v>6199</v>
      </c>
      <c r="J337" t="s">
        <v>6201</v>
      </c>
      <c r="K337">
        <f>_xlfn.XLOOKUP(Table2[[#This Row],[Product ID]],Table4[Product ID],Table4[Size])</f>
        <v>0.2</v>
      </c>
      <c r="L337" s="5">
        <f>_xlfn.XLOOKUP(Table2[[#This Row],[Product ID]],Table4[Product ID],Table4[Unit Price])</f>
        <v>4.7549999999999999</v>
      </c>
      <c r="M337" s="7">
        <f>Table2[[#This Row],[Unit Price]]*Table2[[#This Row],[Quantity]]</f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_xlfn.XLOOKUP(Table2[[#This Row],[Customer ID]],Table3[Customer ID],Table3[Customer Name])</f>
        <v>Terencio O'Moylan</v>
      </c>
      <c r="G338" s="2" t="str">
        <f>IF(_xlfn.XLOOKUP(TRIM(Table2[[#This Row],[Customer Name]]), Table3[Customer Name], Table3[Email], "")=0, "", _xlfn.XLOOKUP(TRIM(Table2[[#This Row],[Customer Name]]), Table3[Customer Name], Table3[Email], ""))</f>
        <v>tomoylan9c@liveinternet.ru</v>
      </c>
      <c r="H338" s="2" t="str">
        <f>_xlfn.XLOOKUP(Table2[[#This Row],[Customer Name]],Table3[Customer Name],Table3[Country])</f>
        <v>United Kingdom</v>
      </c>
      <c r="I338" t="s">
        <v>6198</v>
      </c>
      <c r="J338" t="s">
        <v>6200</v>
      </c>
      <c r="K338">
        <f>_xlfn.XLOOKUP(Table2[[#This Row],[Product ID]],Table4[Product ID],Table4[Size])</f>
        <v>1</v>
      </c>
      <c r="L338" s="5">
        <f>_xlfn.XLOOKUP(Table2[[#This Row],[Product ID]],Table4[Product ID],Table4[Unit Price])</f>
        <v>11.25</v>
      </c>
      <c r="M338" s="7">
        <f>Table2[[#This Row],[Unit Price]]*Table2[[#This Row],[Quantity]]</f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_xlfn.XLOOKUP(Table2[[#This Row],[Customer ID]],Table3[Customer ID],Table3[Customer Name])</f>
        <v>Flynn Antony</v>
      </c>
      <c r="G339" s="2" t="str">
        <f>IF(_xlfn.XLOOKUP(TRIM(Table2[[#This Row],[Customer Name]]), Table3[Customer Name], Table3[Email], "")=0, "", _xlfn.XLOOKUP(TRIM(Table2[[#This Row],[Customer Name]]), Table3[Customer Name], Table3[Email], ""))</f>
        <v/>
      </c>
      <c r="H339" s="2" t="str">
        <f>_xlfn.XLOOKUP(Table2[[#This Row],[Customer Name]],Table3[Customer Name],Table3[Country])</f>
        <v>United States</v>
      </c>
      <c r="I339" t="s">
        <v>6197</v>
      </c>
      <c r="J339" t="s">
        <v>6202</v>
      </c>
      <c r="K339">
        <f>_xlfn.XLOOKUP(Table2[[#This Row],[Product ID]],Table4[Product ID],Table4[Size])</f>
        <v>2.5</v>
      </c>
      <c r="L339" s="5">
        <f>_xlfn.XLOOKUP(Table2[[#This Row],[Product ID]],Table4[Product ID],Table4[Unit Price])</f>
        <v>27.945</v>
      </c>
      <c r="M339" s="7">
        <f>Table2[[#This Row],[Unit Price]]*Table2[[#This Row],[Quantity]]</f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_xlfn.XLOOKUP(Table2[[#This Row],[Customer ID]],Table3[Customer ID],Table3[Customer Name])</f>
        <v>Wyatan Fetherston</v>
      </c>
      <c r="G340" s="2" t="str">
        <f>IF(_xlfn.XLOOKUP(TRIM(Table2[[#This Row],[Customer Name]]), Table3[Customer Name], Table3[Email], "")=0, "", _xlfn.XLOOKUP(TRIM(Table2[[#This Row],[Customer Name]]), Table3[Customer Name], Table3[Email], ""))</f>
        <v>wfetherston9e@constantcontact.com</v>
      </c>
      <c r="H340" s="2" t="str">
        <f>_xlfn.XLOOKUP(Table2[[#This Row],[Customer Name]],Table3[Customer Name],Table3[Country])</f>
        <v>United States</v>
      </c>
      <c r="I340" t="s">
        <v>6197</v>
      </c>
      <c r="J340" t="s">
        <v>6201</v>
      </c>
      <c r="K340">
        <f>_xlfn.XLOOKUP(Table2[[#This Row],[Product ID]],Table4[Product ID],Table4[Size])</f>
        <v>1</v>
      </c>
      <c r="L340" s="5">
        <f>_xlfn.XLOOKUP(Table2[[#This Row],[Product ID]],Table4[Product ID],Table4[Unit Price])</f>
        <v>14.85</v>
      </c>
      <c r="M340" s="7">
        <f>Table2[[#This Row],[Unit Price]]*Table2[[#This Row],[Quantity]]</f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_xlfn.XLOOKUP(Table2[[#This Row],[Customer ID]],Table3[Customer ID],Table3[Customer Name])</f>
        <v>Emmaline Rasmus</v>
      </c>
      <c r="G341" s="2" t="str">
        <f>IF(_xlfn.XLOOKUP(TRIM(Table2[[#This Row],[Customer Name]]), Table3[Customer Name], Table3[Email], "")=0, "", _xlfn.XLOOKUP(TRIM(Table2[[#This Row],[Customer Name]]), Table3[Customer Name], Table3[Email], ""))</f>
        <v>erasmus9f@techcrunch.com</v>
      </c>
      <c r="H341" s="2" t="str">
        <f>_xlfn.XLOOKUP(Table2[[#This Row],[Customer Name]],Table3[Customer Name],Table3[Country])</f>
        <v>United States</v>
      </c>
      <c r="I341" t="s">
        <v>6197</v>
      </c>
      <c r="J341" t="s">
        <v>6202</v>
      </c>
      <c r="K341">
        <f>_xlfn.XLOOKUP(Table2[[#This Row],[Product ID]],Table4[Product ID],Table4[Size])</f>
        <v>0.2</v>
      </c>
      <c r="L341" s="5">
        <f>_xlfn.XLOOKUP(Table2[[#This Row],[Product ID]],Table4[Product ID],Table4[Unit Price])</f>
        <v>3.645</v>
      </c>
      <c r="M341" s="7">
        <f>Table2[[#This Row],[Unit Price]]*Table2[[#This Row],[Quantity]]</f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_xlfn.XLOOKUP(Table2[[#This Row],[Customer ID]],Table3[Customer ID],Table3[Customer Name])</f>
        <v>Wesley Giorgioni</v>
      </c>
      <c r="G342" s="2" t="str">
        <f>IF(_xlfn.XLOOKUP(TRIM(Table2[[#This Row],[Customer Name]]), Table3[Customer Name], Table3[Email], "")=0, "", _xlfn.XLOOKUP(TRIM(Table2[[#This Row],[Customer Name]]), Table3[Customer Name], Table3[Email], ""))</f>
        <v>wgiorgioni9g@wikipedia.org</v>
      </c>
      <c r="H342" s="2" t="str">
        <f>_xlfn.XLOOKUP(Table2[[#This Row],[Customer Name]],Table3[Customer Name],Table3[Country])</f>
        <v>United States</v>
      </c>
      <c r="I342" t="s">
        <v>6197</v>
      </c>
      <c r="J342" t="s">
        <v>6202</v>
      </c>
      <c r="K342">
        <f>_xlfn.XLOOKUP(Table2[[#This Row],[Product ID]],Table4[Product ID],Table4[Size])</f>
        <v>0.5</v>
      </c>
      <c r="L342" s="5">
        <f>_xlfn.XLOOKUP(Table2[[#This Row],[Product ID]],Table4[Product ID],Table4[Unit Price])</f>
        <v>7.29</v>
      </c>
      <c r="M342" s="7">
        <f>Table2[[#This Row],[Unit Price]]*Table2[[#This Row],[Quantity]]</f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_xlfn.XLOOKUP(Table2[[#This Row],[Customer ID]],Table3[Customer ID],Table3[Customer Name])</f>
        <v>Lucienne Scargle</v>
      </c>
      <c r="G343" s="2" t="str">
        <f>IF(_xlfn.XLOOKUP(TRIM(Table2[[#This Row],[Customer Name]]), Table3[Customer Name], Table3[Email], "")=0, "", _xlfn.XLOOKUP(TRIM(Table2[[#This Row],[Customer Name]]), Table3[Customer Name], Table3[Email], ""))</f>
        <v>lscargle9h@myspace.com</v>
      </c>
      <c r="H343" s="2" t="str">
        <f>_xlfn.XLOOKUP(Table2[[#This Row],[Customer Name]],Table3[Customer Name],Table3[Country])</f>
        <v>United States</v>
      </c>
      <c r="I343" t="s">
        <v>6197</v>
      </c>
      <c r="J343" t="s">
        <v>6201</v>
      </c>
      <c r="K343">
        <f>_xlfn.XLOOKUP(Table2[[#This Row],[Product ID]],Table4[Product ID],Table4[Size])</f>
        <v>0.5</v>
      </c>
      <c r="L343" s="5">
        <f>_xlfn.XLOOKUP(Table2[[#This Row],[Product ID]],Table4[Product ID],Table4[Unit Price])</f>
        <v>8.91</v>
      </c>
      <c r="M343" s="7">
        <f>Table2[[#This Row],[Unit Price]]*Table2[[#This Row],[Quantity]]</f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_xlfn.XLOOKUP(Table2[[#This Row],[Customer ID]],Table3[Customer ID],Table3[Customer Name])</f>
        <v>Lucienne Scargle</v>
      </c>
      <c r="G344" s="2" t="str">
        <f>IF(_xlfn.XLOOKUP(TRIM(Table2[[#This Row],[Customer Name]]), Table3[Customer Name], Table3[Email], "")=0, "", _xlfn.XLOOKUP(TRIM(Table2[[#This Row],[Customer Name]]), Table3[Customer Name], Table3[Email], ""))</f>
        <v>lscargle9h@myspace.com</v>
      </c>
      <c r="H344" s="2" t="str">
        <f>_xlfn.XLOOKUP(Table2[[#This Row],[Customer Name]],Table3[Customer Name],Table3[Country])</f>
        <v>United States</v>
      </c>
      <c r="I344" t="s">
        <v>6199</v>
      </c>
      <c r="J344" t="s">
        <v>6202</v>
      </c>
      <c r="K344">
        <f>_xlfn.XLOOKUP(Table2[[#This Row],[Product ID]],Table4[Product ID],Table4[Size])</f>
        <v>0.5</v>
      </c>
      <c r="L344" s="5">
        <f>_xlfn.XLOOKUP(Table2[[#This Row],[Product ID]],Table4[Product ID],Table4[Unit Price])</f>
        <v>7.77</v>
      </c>
      <c r="M344" s="7">
        <f>Table2[[#This Row],[Unit Price]]*Table2[[#This Row],[Quantity]]</f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_xlfn.XLOOKUP(Table2[[#This Row],[Customer ID]],Table3[Customer ID],Table3[Customer Name])</f>
        <v>Noam Climance</v>
      </c>
      <c r="G345" s="2" t="str">
        <f>IF(_xlfn.XLOOKUP(TRIM(Table2[[#This Row],[Customer Name]]), Table3[Customer Name], Table3[Email], "")=0, "", _xlfn.XLOOKUP(TRIM(Table2[[#This Row],[Customer Name]]), Table3[Customer Name], Table3[Email], ""))</f>
        <v>nclimance9j@europa.eu</v>
      </c>
      <c r="H345" s="2" t="str">
        <f>_xlfn.XLOOKUP(Table2[[#This Row],[Customer Name]],Table3[Customer Name],Table3[Country])</f>
        <v>United States</v>
      </c>
      <c r="I345" t="s">
        <v>6196</v>
      </c>
      <c r="J345" t="s">
        <v>6202</v>
      </c>
      <c r="K345">
        <f>_xlfn.XLOOKUP(Table2[[#This Row],[Product ID]],Table4[Product ID],Table4[Size])</f>
        <v>0.5</v>
      </c>
      <c r="L345" s="5">
        <f>_xlfn.XLOOKUP(Table2[[#This Row],[Product ID]],Table4[Product ID],Table4[Unit Price])</f>
        <v>5.3699999999999992</v>
      </c>
      <c r="M345" s="7">
        <f>Table2[[#This Row],[Unit Price]]*Table2[[#This Row],[Quantity]]</f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_xlfn.XLOOKUP(Table2[[#This Row],[Customer ID]],Table3[Customer ID],Table3[Customer Name])</f>
        <v>Catarina Donn</v>
      </c>
      <c r="G346" s="2" t="str">
        <f>IF(_xlfn.XLOOKUP(TRIM(Table2[[#This Row],[Customer Name]]), Table3[Customer Name], Table3[Email], "")=0, "", _xlfn.XLOOKUP(TRIM(Table2[[#This Row],[Customer Name]]), Table3[Customer Name], Table3[Email], ""))</f>
        <v/>
      </c>
      <c r="H346" s="2" t="str">
        <f>_xlfn.XLOOKUP(Table2[[#This Row],[Customer Name]],Table3[Customer Name],Table3[Country])</f>
        <v>Ireland</v>
      </c>
      <c r="I346" t="s">
        <v>6196</v>
      </c>
      <c r="J346" t="s">
        <v>6200</v>
      </c>
      <c r="K346">
        <f>_xlfn.XLOOKUP(Table2[[#This Row],[Product ID]],Table4[Product ID],Table4[Size])</f>
        <v>1</v>
      </c>
      <c r="L346" s="5">
        <f>_xlfn.XLOOKUP(Table2[[#This Row],[Product ID]],Table4[Product ID],Table4[Unit Price])</f>
        <v>9.9499999999999993</v>
      </c>
      <c r="M346" s="7">
        <f>Table2[[#This Row],[Unit Price]]*Table2[[#This Row],[Quantity]]</f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_xlfn.XLOOKUP(Table2[[#This Row],[Customer ID]],Table3[Customer ID],Table3[Customer Name])</f>
        <v>Ameline Snazle</v>
      </c>
      <c r="G347" s="2" t="str">
        <f>IF(_xlfn.XLOOKUP(TRIM(Table2[[#This Row],[Customer Name]]), Table3[Customer Name], Table3[Email], "")=0, "", _xlfn.XLOOKUP(TRIM(Table2[[#This Row],[Customer Name]]), Table3[Customer Name], Table3[Email], ""))</f>
        <v>asnazle9l@oracle.com</v>
      </c>
      <c r="H347" s="2" t="str">
        <f>_xlfn.XLOOKUP(Table2[[#This Row],[Customer Name]],Table3[Customer Name],Table3[Country])</f>
        <v>United States</v>
      </c>
      <c r="I347" t="s">
        <v>6196</v>
      </c>
      <c r="J347" t="s">
        <v>6201</v>
      </c>
      <c r="K347">
        <f>_xlfn.XLOOKUP(Table2[[#This Row],[Product ID]],Table4[Product ID],Table4[Size])</f>
        <v>1</v>
      </c>
      <c r="L347" s="5">
        <f>_xlfn.XLOOKUP(Table2[[#This Row],[Product ID]],Table4[Product ID],Table4[Unit Price])</f>
        <v>11.95</v>
      </c>
      <c r="M347" s="7">
        <f>Table2[[#This Row],[Unit Price]]*Table2[[#This Row],[Quantity]]</f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_xlfn.XLOOKUP(Table2[[#This Row],[Customer ID]],Table3[Customer ID],Table3[Customer Name])</f>
        <v>Rebeka Worg</v>
      </c>
      <c r="G348" s="2" t="str">
        <f>IF(_xlfn.XLOOKUP(TRIM(Table2[[#This Row],[Customer Name]]), Table3[Customer Name], Table3[Email], "")=0, "", _xlfn.XLOOKUP(TRIM(Table2[[#This Row],[Customer Name]]), Table3[Customer Name], Table3[Email], ""))</f>
        <v>rworg9m@arstechnica.com</v>
      </c>
      <c r="H348" s="2" t="str">
        <f>_xlfn.XLOOKUP(Table2[[#This Row],[Customer Name]],Table3[Customer Name],Table3[Country])</f>
        <v>United States</v>
      </c>
      <c r="I348" t="s">
        <v>6198</v>
      </c>
      <c r="J348" t="s">
        <v>6201</v>
      </c>
      <c r="K348">
        <f>_xlfn.XLOOKUP(Table2[[#This Row],[Product ID]],Table4[Product ID],Table4[Size])</f>
        <v>0.5</v>
      </c>
      <c r="L348" s="5">
        <f>_xlfn.XLOOKUP(Table2[[#This Row],[Product ID]],Table4[Product ID],Table4[Unit Price])</f>
        <v>7.77</v>
      </c>
      <c r="M348" s="7">
        <f>Table2[[#This Row],[Unit Price]]*Table2[[#This Row],[Quantity]]</f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_xlfn.XLOOKUP(Table2[[#This Row],[Customer ID]],Table3[Customer ID],Table3[Customer Name])</f>
        <v>Lewes Danes</v>
      </c>
      <c r="G349" s="2" t="str">
        <f>IF(_xlfn.XLOOKUP(TRIM(Table2[[#This Row],[Customer Name]]), Table3[Customer Name], Table3[Email], "")=0, "", _xlfn.XLOOKUP(TRIM(Table2[[#This Row],[Customer Name]]), Table3[Customer Name], Table3[Email], ""))</f>
        <v>ldanes9n@umn.edu</v>
      </c>
      <c r="H349" s="2" t="str">
        <f>_xlfn.XLOOKUP(Table2[[#This Row],[Customer Name]],Table3[Customer Name],Table3[Country])</f>
        <v>United States</v>
      </c>
      <c r="I349" t="s">
        <v>6199</v>
      </c>
      <c r="J349" t="s">
        <v>6200</v>
      </c>
      <c r="K349">
        <f>_xlfn.XLOOKUP(Table2[[#This Row],[Product ID]],Table4[Product ID],Table4[Size])</f>
        <v>1</v>
      </c>
      <c r="L349" s="5">
        <f>_xlfn.XLOOKUP(Table2[[#This Row],[Product ID]],Table4[Product ID],Table4[Unit Price])</f>
        <v>14.55</v>
      </c>
      <c r="M349" s="7">
        <f>Table2[[#This Row],[Unit Price]]*Table2[[#This Row],[Quantity]]</f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_xlfn.XLOOKUP(Table2[[#This Row],[Customer ID]],Table3[Customer ID],Table3[Customer Name])</f>
        <v>Shelli Keynd</v>
      </c>
      <c r="G350" s="2" t="str">
        <f>IF(_xlfn.XLOOKUP(TRIM(Table2[[#This Row],[Customer Name]]), Table3[Customer Name], Table3[Email], "")=0, "", _xlfn.XLOOKUP(TRIM(Table2[[#This Row],[Customer Name]]), Table3[Customer Name], Table3[Email], ""))</f>
        <v>skeynd9o@narod.ru</v>
      </c>
      <c r="H350" s="2" t="str">
        <f>_xlfn.XLOOKUP(Table2[[#This Row],[Customer Name]],Table3[Customer Name],Table3[Country])</f>
        <v>United States</v>
      </c>
      <c r="I350" t="s">
        <v>6197</v>
      </c>
      <c r="J350" t="s">
        <v>6201</v>
      </c>
      <c r="K350">
        <f>_xlfn.XLOOKUP(Table2[[#This Row],[Product ID]],Table4[Product ID],Table4[Size])</f>
        <v>2.5</v>
      </c>
      <c r="L350" s="5">
        <f>_xlfn.XLOOKUP(Table2[[#This Row],[Product ID]],Table4[Product ID],Table4[Unit Price])</f>
        <v>34.154999999999994</v>
      </c>
      <c r="M350" s="7">
        <f>Table2[[#This Row],[Unit Price]]*Table2[[#This Row],[Quantity]]</f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_xlfn.XLOOKUP(Table2[[#This Row],[Customer ID]],Table3[Customer ID],Table3[Customer Name])</f>
        <v>Dell Daveridge</v>
      </c>
      <c r="G351" s="2" t="str">
        <f>IF(_xlfn.XLOOKUP(TRIM(Table2[[#This Row],[Customer Name]]), Table3[Customer Name], Table3[Email], "")=0, "", _xlfn.XLOOKUP(TRIM(Table2[[#This Row],[Customer Name]]), Table3[Customer Name], Table3[Email], ""))</f>
        <v>ddaveridge9p@arstechnica.com</v>
      </c>
      <c r="H351" s="2" t="str">
        <f>_xlfn.XLOOKUP(Table2[[#This Row],[Customer Name]],Table3[Customer Name],Table3[Country])</f>
        <v>United States</v>
      </c>
      <c r="I351" t="s">
        <v>6196</v>
      </c>
      <c r="J351" t="s">
        <v>6201</v>
      </c>
      <c r="K351">
        <f>_xlfn.XLOOKUP(Table2[[#This Row],[Product ID]],Table4[Product ID],Table4[Size])</f>
        <v>0.2</v>
      </c>
      <c r="L351" s="5">
        <f>_xlfn.XLOOKUP(Table2[[#This Row],[Product ID]],Table4[Product ID],Table4[Unit Price])</f>
        <v>3.5849999999999995</v>
      </c>
      <c r="M351" s="7">
        <f>Table2[[#This Row],[Unit Price]]*Table2[[#This Row],[Quantity]]</f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_xlfn.XLOOKUP(Table2[[#This Row],[Customer ID]],Table3[Customer ID],Table3[Customer Name])</f>
        <v>Joshuah Awdry</v>
      </c>
      <c r="G352" s="2" t="str">
        <f>IF(_xlfn.XLOOKUP(TRIM(Table2[[#This Row],[Customer Name]]), Table3[Customer Name], Table3[Email], "")=0, "", _xlfn.XLOOKUP(TRIM(Table2[[#This Row],[Customer Name]]), Table3[Customer Name], Table3[Email], ""))</f>
        <v>jawdry9q@utexas.edu</v>
      </c>
      <c r="H352" s="2" t="str">
        <f>_xlfn.XLOOKUP(Table2[[#This Row],[Customer Name]],Table3[Customer Name],Table3[Country])</f>
        <v>United States</v>
      </c>
      <c r="I352" t="s">
        <v>6198</v>
      </c>
      <c r="J352" t="s">
        <v>6202</v>
      </c>
      <c r="K352">
        <f>_xlfn.XLOOKUP(Table2[[#This Row],[Product ID]],Table4[Product ID],Table4[Size])</f>
        <v>0.5</v>
      </c>
      <c r="L352" s="5">
        <f>_xlfn.XLOOKUP(Table2[[#This Row],[Product ID]],Table4[Product ID],Table4[Unit Price])</f>
        <v>5.97</v>
      </c>
      <c r="M352" s="7">
        <f>Table2[[#This Row],[Unit Price]]*Table2[[#This Row],[Quantity]]</f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_xlfn.XLOOKUP(Table2[[#This Row],[Customer ID]],Table3[Customer ID],Table3[Customer Name])</f>
        <v>Ethel Ryles</v>
      </c>
      <c r="G353" s="2" t="str">
        <f>IF(_xlfn.XLOOKUP(TRIM(Table2[[#This Row],[Customer Name]]), Table3[Customer Name], Table3[Email], "")=0, "", _xlfn.XLOOKUP(TRIM(Table2[[#This Row],[Customer Name]]), Table3[Customer Name], Table3[Email], ""))</f>
        <v>eryles9r@fastcompany.com</v>
      </c>
      <c r="H353" s="2" t="str">
        <f>_xlfn.XLOOKUP(Table2[[#This Row],[Customer Name]],Table3[Customer Name],Table3[Country])</f>
        <v>United States</v>
      </c>
      <c r="I353" t="s">
        <v>6198</v>
      </c>
      <c r="J353" t="s">
        <v>6200</v>
      </c>
      <c r="K353">
        <f>_xlfn.XLOOKUP(Table2[[#This Row],[Product ID]],Table4[Product ID],Table4[Size])</f>
        <v>1</v>
      </c>
      <c r="L353" s="5">
        <f>_xlfn.XLOOKUP(Table2[[#This Row],[Product ID]],Table4[Product ID],Table4[Unit Price])</f>
        <v>11.25</v>
      </c>
      <c r="M353" s="7">
        <f>Table2[[#This Row],[Unit Price]]*Table2[[#This Row],[Quantity]]</f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_xlfn.XLOOKUP(Table2[[#This Row],[Customer ID]],Table3[Customer ID],Table3[Customer Name])</f>
        <v>Flynn Antony</v>
      </c>
      <c r="G354" s="2" t="str">
        <f>IF(_xlfn.XLOOKUP(TRIM(Table2[[#This Row],[Customer Name]]), Table3[Customer Name], Table3[Email], "")=0, "", _xlfn.XLOOKUP(TRIM(Table2[[#This Row],[Customer Name]]), Table3[Customer Name], Table3[Email], ""))</f>
        <v/>
      </c>
      <c r="H354" s="2" t="str">
        <f>_xlfn.XLOOKUP(Table2[[#This Row],[Customer Name]],Table3[Customer Name],Table3[Country])</f>
        <v>United States</v>
      </c>
      <c r="I354" t="s">
        <v>6197</v>
      </c>
      <c r="J354" t="s">
        <v>6202</v>
      </c>
      <c r="K354">
        <f>_xlfn.XLOOKUP(Table2[[#This Row],[Product ID]],Table4[Product ID],Table4[Size])</f>
        <v>0.5</v>
      </c>
      <c r="L354" s="5">
        <f>_xlfn.XLOOKUP(Table2[[#This Row],[Product ID]],Table4[Product ID],Table4[Unit Price])</f>
        <v>7.29</v>
      </c>
      <c r="M354" s="7">
        <f>Table2[[#This Row],[Unit Price]]*Table2[[#This Row],[Quantity]]</f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_xlfn.XLOOKUP(Table2[[#This Row],[Customer ID]],Table3[Customer ID],Table3[Customer Name])</f>
        <v>Maitilde Boxill</v>
      </c>
      <c r="G355" s="2" t="str">
        <f>IF(_xlfn.XLOOKUP(TRIM(Table2[[#This Row],[Customer Name]]), Table3[Customer Name], Table3[Email], "")=0, "", _xlfn.XLOOKUP(TRIM(Table2[[#This Row],[Customer Name]]), Table3[Customer Name], Table3[Email], ""))</f>
        <v/>
      </c>
      <c r="H355" s="2" t="str">
        <f>_xlfn.XLOOKUP(Table2[[#This Row],[Customer Name]],Table3[Customer Name],Table3[Country])</f>
        <v>United States</v>
      </c>
      <c r="I355" t="s">
        <v>6198</v>
      </c>
      <c r="J355" t="s">
        <v>6200</v>
      </c>
      <c r="K355">
        <f>_xlfn.XLOOKUP(Table2[[#This Row],[Product ID]],Table4[Product ID],Table4[Size])</f>
        <v>0.5</v>
      </c>
      <c r="L355" s="5">
        <f>_xlfn.XLOOKUP(Table2[[#This Row],[Product ID]],Table4[Product ID],Table4[Unit Price])</f>
        <v>6.75</v>
      </c>
      <c r="M355" s="7">
        <f>Table2[[#This Row],[Unit Price]]*Table2[[#This Row],[Quantity]]</f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_xlfn.XLOOKUP(Table2[[#This Row],[Customer ID]],Table3[Customer ID],Table3[Customer Name])</f>
        <v>Jodee Caldicott</v>
      </c>
      <c r="G356" s="2" t="str">
        <f>IF(_xlfn.XLOOKUP(TRIM(Table2[[#This Row],[Customer Name]]), Table3[Customer Name], Table3[Email], "")=0, "", _xlfn.XLOOKUP(TRIM(Table2[[#This Row],[Customer Name]]), Table3[Customer Name], Table3[Email], ""))</f>
        <v>jcaldicott9u@usda.gov</v>
      </c>
      <c r="H356" s="2" t="str">
        <f>_xlfn.XLOOKUP(Table2[[#This Row],[Customer Name]],Table3[Customer Name],Table3[Country])</f>
        <v>United States</v>
      </c>
      <c r="I356" t="s">
        <v>6198</v>
      </c>
      <c r="J356" t="s">
        <v>6200</v>
      </c>
      <c r="K356">
        <f>_xlfn.XLOOKUP(Table2[[#This Row],[Product ID]],Table4[Product ID],Table4[Size])</f>
        <v>2.5</v>
      </c>
      <c r="L356" s="5">
        <f>_xlfn.XLOOKUP(Table2[[#This Row],[Product ID]],Table4[Product ID],Table4[Unit Price])</f>
        <v>25.874999999999996</v>
      </c>
      <c r="M356" s="7">
        <f>Table2[[#This Row],[Unit Price]]*Table2[[#This Row],[Quantity]]</f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_xlfn.XLOOKUP(Table2[[#This Row],[Customer ID]],Table3[Customer ID],Table3[Customer Name])</f>
        <v>Marianna Vedmore</v>
      </c>
      <c r="G357" s="2" t="str">
        <f>IF(_xlfn.XLOOKUP(TRIM(Table2[[#This Row],[Customer Name]]), Table3[Customer Name], Table3[Email], "")=0, "", _xlfn.XLOOKUP(TRIM(Table2[[#This Row],[Customer Name]]), Table3[Customer Name], Table3[Email], ""))</f>
        <v>mvedmore9v@a8.net</v>
      </c>
      <c r="H357" s="2" t="str">
        <f>_xlfn.XLOOKUP(Table2[[#This Row],[Customer Name]],Table3[Customer Name],Table3[Country])</f>
        <v>United States</v>
      </c>
      <c r="I357" t="s">
        <v>6198</v>
      </c>
      <c r="J357" t="s">
        <v>6202</v>
      </c>
      <c r="K357">
        <f>_xlfn.XLOOKUP(Table2[[#This Row],[Product ID]],Table4[Product ID],Table4[Size])</f>
        <v>2.5</v>
      </c>
      <c r="L357" s="5">
        <f>_xlfn.XLOOKUP(Table2[[#This Row],[Product ID]],Table4[Product ID],Table4[Unit Price])</f>
        <v>22.884999999999998</v>
      </c>
      <c r="M357" s="7">
        <f>Table2[[#This Row],[Unit Price]]*Table2[[#This Row],[Quantity]]</f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_xlfn.XLOOKUP(Table2[[#This Row],[Customer ID]],Table3[Customer ID],Table3[Customer Name])</f>
        <v>Willey Romao</v>
      </c>
      <c r="G358" s="2" t="str">
        <f>IF(_xlfn.XLOOKUP(TRIM(Table2[[#This Row],[Customer Name]]), Table3[Customer Name], Table3[Email], "")=0, "", _xlfn.XLOOKUP(TRIM(Table2[[#This Row],[Customer Name]]), Table3[Customer Name], Table3[Email], ""))</f>
        <v>wromao9w@chronoengine.com</v>
      </c>
      <c r="H358" s="2" t="str">
        <f>_xlfn.XLOOKUP(Table2[[#This Row],[Customer Name]],Table3[Customer Name],Table3[Country])</f>
        <v>United States</v>
      </c>
      <c r="I358" t="s">
        <v>6199</v>
      </c>
      <c r="J358" t="s">
        <v>6202</v>
      </c>
      <c r="K358">
        <f>_xlfn.XLOOKUP(Table2[[#This Row],[Product ID]],Table4[Product ID],Table4[Size])</f>
        <v>1</v>
      </c>
      <c r="L358" s="5">
        <f>_xlfn.XLOOKUP(Table2[[#This Row],[Product ID]],Table4[Product ID],Table4[Unit Price])</f>
        <v>12.95</v>
      </c>
      <c r="M358" s="7">
        <f>Table2[[#This Row],[Unit Price]]*Table2[[#This Row],[Quantity]]</f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_xlfn.XLOOKUP(Table2[[#This Row],[Customer ID]],Table3[Customer ID],Table3[Customer Name])</f>
        <v>Enriqueta Ixor</v>
      </c>
      <c r="G359" s="2" t="str">
        <f>IF(_xlfn.XLOOKUP(TRIM(Table2[[#This Row],[Customer Name]]), Table3[Customer Name], Table3[Email], "")=0, "", _xlfn.XLOOKUP(TRIM(Table2[[#This Row],[Customer Name]]), Table3[Customer Name], Table3[Email], ""))</f>
        <v/>
      </c>
      <c r="H359" s="2" t="str">
        <f>_xlfn.XLOOKUP(Table2[[#This Row],[Customer Name]],Table3[Customer Name],Table3[Country])</f>
        <v>United States</v>
      </c>
      <c r="I359" t="s">
        <v>6198</v>
      </c>
      <c r="J359" t="s">
        <v>6200</v>
      </c>
      <c r="K359">
        <f>_xlfn.XLOOKUP(Table2[[#This Row],[Product ID]],Table4[Product ID],Table4[Size])</f>
        <v>2.5</v>
      </c>
      <c r="L359" s="5">
        <f>_xlfn.XLOOKUP(Table2[[#This Row],[Product ID]],Table4[Product ID],Table4[Unit Price])</f>
        <v>25.874999999999996</v>
      </c>
      <c r="M359" s="7">
        <f>Table2[[#This Row],[Unit Price]]*Table2[[#This Row],[Quantity]]</f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_xlfn.XLOOKUP(Table2[[#This Row],[Customer ID]],Table3[Customer ID],Table3[Customer Name])</f>
        <v>Tomasina Cotmore</v>
      </c>
      <c r="G360" s="2" t="str">
        <f>IF(_xlfn.XLOOKUP(TRIM(Table2[[#This Row],[Customer Name]]), Table3[Customer Name], Table3[Email], "")=0, "", _xlfn.XLOOKUP(TRIM(Table2[[#This Row],[Customer Name]]), Table3[Customer Name], Table3[Email], ""))</f>
        <v>tcotmore9y@amazonaws.com</v>
      </c>
      <c r="H360" s="2" t="str">
        <f>_xlfn.XLOOKUP(Table2[[#This Row],[Customer Name]],Table3[Customer Name],Table3[Country])</f>
        <v>United States</v>
      </c>
      <c r="I360" t="s">
        <v>6198</v>
      </c>
      <c r="J360" t="s">
        <v>6201</v>
      </c>
      <c r="K360">
        <f>_xlfn.XLOOKUP(Table2[[#This Row],[Product ID]],Table4[Product ID],Table4[Size])</f>
        <v>2.5</v>
      </c>
      <c r="L360" s="5">
        <f>_xlfn.XLOOKUP(Table2[[#This Row],[Product ID]],Table4[Product ID],Table4[Unit Price])</f>
        <v>29.784999999999997</v>
      </c>
      <c r="M360" s="7">
        <f>Table2[[#This Row],[Unit Price]]*Table2[[#This Row],[Quantity]]</f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_xlfn.XLOOKUP(Table2[[#This Row],[Customer ID]],Table3[Customer ID],Table3[Customer Name])</f>
        <v>Yuma Skipsey</v>
      </c>
      <c r="G361" s="2" t="str">
        <f>IF(_xlfn.XLOOKUP(TRIM(Table2[[#This Row],[Customer Name]]), Table3[Customer Name], Table3[Email], "")=0, "", _xlfn.XLOOKUP(TRIM(Table2[[#This Row],[Customer Name]]), Table3[Customer Name], Table3[Email], ""))</f>
        <v>yskipsey9z@spotify.com</v>
      </c>
      <c r="H361" s="2" t="str">
        <f>_xlfn.XLOOKUP(Table2[[#This Row],[Customer Name]],Table3[Customer Name],Table3[Country])</f>
        <v>United Kingdom</v>
      </c>
      <c r="I361" t="s">
        <v>6196</v>
      </c>
      <c r="J361" t="s">
        <v>6201</v>
      </c>
      <c r="K361">
        <f>_xlfn.XLOOKUP(Table2[[#This Row],[Product ID]],Table4[Product ID],Table4[Size])</f>
        <v>0.2</v>
      </c>
      <c r="L361" s="5">
        <f>_xlfn.XLOOKUP(Table2[[#This Row],[Product ID]],Table4[Product ID],Table4[Unit Price])</f>
        <v>3.5849999999999995</v>
      </c>
      <c r="M361" s="7">
        <f>Table2[[#This Row],[Unit Price]]*Table2[[#This Row],[Quantity]]</f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_xlfn.XLOOKUP(Table2[[#This Row],[Customer ID]],Table3[Customer ID],Table3[Customer Name])</f>
        <v>Nicko Corps</v>
      </c>
      <c r="G362" s="2" t="str">
        <f>IF(_xlfn.XLOOKUP(TRIM(Table2[[#This Row],[Customer Name]]), Table3[Customer Name], Table3[Email], "")=0, "", _xlfn.XLOOKUP(TRIM(Table2[[#This Row],[Customer Name]]), Table3[Customer Name], Table3[Email], ""))</f>
        <v>ncorpsa0@gmpg.org</v>
      </c>
      <c r="H362" s="2" t="str">
        <f>_xlfn.XLOOKUP(Table2[[#This Row],[Customer Name]],Table3[Customer Name],Table3[Country])</f>
        <v>United States</v>
      </c>
      <c r="I362" t="s">
        <v>6196</v>
      </c>
      <c r="J362" t="s">
        <v>6202</v>
      </c>
      <c r="K362">
        <f>_xlfn.XLOOKUP(Table2[[#This Row],[Product ID]],Table4[Product ID],Table4[Size])</f>
        <v>2.5</v>
      </c>
      <c r="L362" s="5">
        <f>_xlfn.XLOOKUP(Table2[[#This Row],[Product ID]],Table4[Product ID],Table4[Unit Price])</f>
        <v>20.584999999999997</v>
      </c>
      <c r="M362" s="7">
        <f>Table2[[#This Row],[Unit Price]]*Table2[[#This Row],[Quantity]]</f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_xlfn.XLOOKUP(Table2[[#This Row],[Customer ID]],Table3[Customer ID],Table3[Customer Name])</f>
        <v>Nicko Corps</v>
      </c>
      <c r="G363" s="2" t="str">
        <f>IF(_xlfn.XLOOKUP(TRIM(Table2[[#This Row],[Customer Name]]), Table3[Customer Name], Table3[Email], "")=0, "", _xlfn.XLOOKUP(TRIM(Table2[[#This Row],[Customer Name]]), Table3[Customer Name], Table3[Email], ""))</f>
        <v>ncorpsa0@gmpg.org</v>
      </c>
      <c r="H363" s="2" t="str">
        <f>_xlfn.XLOOKUP(Table2[[#This Row],[Customer Name]],Table3[Customer Name],Table3[Country])</f>
        <v>United States</v>
      </c>
      <c r="I363" t="s">
        <v>6196</v>
      </c>
      <c r="J363" t="s">
        <v>6200</v>
      </c>
      <c r="K363">
        <f>_xlfn.XLOOKUP(Table2[[#This Row],[Product ID]],Table4[Product ID],Table4[Size])</f>
        <v>0.5</v>
      </c>
      <c r="L363" s="5">
        <f>_xlfn.XLOOKUP(Table2[[#This Row],[Product ID]],Table4[Product ID],Table4[Unit Price])</f>
        <v>5.97</v>
      </c>
      <c r="M363" s="7">
        <f>Table2[[#This Row],[Unit Price]]*Table2[[#This Row],[Quantity]]</f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_xlfn.XLOOKUP(Table2[[#This Row],[Customer ID]],Table3[Customer ID],Table3[Customer Name])</f>
        <v>Feliks Babber</v>
      </c>
      <c r="G364" s="2" t="str">
        <f>IF(_xlfn.XLOOKUP(TRIM(Table2[[#This Row],[Customer Name]]), Table3[Customer Name], Table3[Email], "")=0, "", _xlfn.XLOOKUP(TRIM(Table2[[#This Row],[Customer Name]]), Table3[Customer Name], Table3[Email], ""))</f>
        <v>fbabbera2@stanford.edu</v>
      </c>
      <c r="H364" s="2" t="str">
        <f>_xlfn.XLOOKUP(Table2[[#This Row],[Customer Name]],Table3[Customer Name],Table3[Country])</f>
        <v>United States</v>
      </c>
      <c r="I364" t="s">
        <v>6197</v>
      </c>
      <c r="J364" t="s">
        <v>6201</v>
      </c>
      <c r="K364">
        <f>_xlfn.XLOOKUP(Table2[[#This Row],[Product ID]],Table4[Product ID],Table4[Size])</f>
        <v>1</v>
      </c>
      <c r="L364" s="5">
        <f>_xlfn.XLOOKUP(Table2[[#This Row],[Product ID]],Table4[Product ID],Table4[Unit Price])</f>
        <v>14.85</v>
      </c>
      <c r="M364" s="7">
        <f>Table2[[#This Row],[Unit Price]]*Table2[[#This Row],[Quantity]]</f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_xlfn.XLOOKUP(Table2[[#This Row],[Customer ID]],Table3[Customer ID],Table3[Customer Name])</f>
        <v>Kaja Loxton</v>
      </c>
      <c r="G365" s="2" t="str">
        <f>IF(_xlfn.XLOOKUP(TRIM(Table2[[#This Row],[Customer Name]]), Table3[Customer Name], Table3[Email], "")=0, "", _xlfn.XLOOKUP(TRIM(Table2[[#This Row],[Customer Name]]), Table3[Customer Name], Table3[Email], ""))</f>
        <v>kloxtona3@opensource.org</v>
      </c>
      <c r="H365" s="2" t="str">
        <f>_xlfn.XLOOKUP(Table2[[#This Row],[Customer Name]],Table3[Customer Name],Table3[Country])</f>
        <v>United States</v>
      </c>
      <c r="I365" t="s">
        <v>6199</v>
      </c>
      <c r="J365" t="s">
        <v>6200</v>
      </c>
      <c r="K365">
        <f>_xlfn.XLOOKUP(Table2[[#This Row],[Product ID]],Table4[Product ID],Table4[Size])</f>
        <v>1</v>
      </c>
      <c r="L365" s="5">
        <f>_xlfn.XLOOKUP(Table2[[#This Row],[Product ID]],Table4[Product ID],Table4[Unit Price])</f>
        <v>14.55</v>
      </c>
      <c r="M365" s="7">
        <f>Table2[[#This Row],[Unit Price]]*Table2[[#This Row],[Quantity]]</f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_xlfn.XLOOKUP(Table2[[#This Row],[Customer ID]],Table3[Customer ID],Table3[Customer Name])</f>
        <v>Parker Tofful</v>
      </c>
      <c r="G366" s="2" t="str">
        <f>IF(_xlfn.XLOOKUP(TRIM(Table2[[#This Row],[Customer Name]]), Table3[Customer Name], Table3[Email], "")=0, "", _xlfn.XLOOKUP(TRIM(Table2[[#This Row],[Customer Name]]), Table3[Customer Name], Table3[Email], ""))</f>
        <v>ptoffula4@posterous.com</v>
      </c>
      <c r="H366" s="2" t="str">
        <f>_xlfn.XLOOKUP(Table2[[#This Row],[Customer Name]],Table3[Customer Name],Table3[Country])</f>
        <v>United States</v>
      </c>
      <c r="I366" t="s">
        <v>6197</v>
      </c>
      <c r="J366" t="s">
        <v>6202</v>
      </c>
      <c r="K366">
        <f>_xlfn.XLOOKUP(Table2[[#This Row],[Product ID]],Table4[Product ID],Table4[Size])</f>
        <v>1</v>
      </c>
      <c r="L366" s="5">
        <f>_xlfn.XLOOKUP(Table2[[#This Row],[Product ID]],Table4[Product ID],Table4[Unit Price])</f>
        <v>12.15</v>
      </c>
      <c r="M366" s="7">
        <f>Table2[[#This Row],[Unit Price]]*Table2[[#This Row],[Quantity]]</f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_xlfn.XLOOKUP(Table2[[#This Row],[Customer ID]],Table3[Customer ID],Table3[Customer Name])</f>
        <v>Casi Gwinnett</v>
      </c>
      <c r="G367" s="2" t="str">
        <f>IF(_xlfn.XLOOKUP(TRIM(Table2[[#This Row],[Customer Name]]), Table3[Customer Name], Table3[Email], "")=0, "", _xlfn.XLOOKUP(TRIM(Table2[[#This Row],[Customer Name]]), Table3[Customer Name], Table3[Email], ""))</f>
        <v>cgwinnetta5@behance.net</v>
      </c>
      <c r="H367" s="2" t="str">
        <f>_xlfn.XLOOKUP(Table2[[#This Row],[Customer Name]],Table3[Customer Name],Table3[Country])</f>
        <v>United States</v>
      </c>
      <c r="I367" t="s">
        <v>6199</v>
      </c>
      <c r="J367" t="s">
        <v>6202</v>
      </c>
      <c r="K367">
        <f>_xlfn.XLOOKUP(Table2[[#This Row],[Product ID]],Table4[Product ID],Table4[Size])</f>
        <v>0.5</v>
      </c>
      <c r="L367" s="5">
        <f>_xlfn.XLOOKUP(Table2[[#This Row],[Product ID]],Table4[Product ID],Table4[Unit Price])</f>
        <v>7.77</v>
      </c>
      <c r="M367" s="7">
        <f>Table2[[#This Row],[Unit Price]]*Table2[[#This Row],[Quantity]]</f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_xlfn.XLOOKUP(Table2[[#This Row],[Customer ID]],Table3[Customer ID],Table3[Customer Name])</f>
        <v>Saree Ellesworth</v>
      </c>
      <c r="G368" s="2" t="str">
        <f>IF(_xlfn.XLOOKUP(TRIM(Table2[[#This Row],[Customer Name]]), Table3[Customer Name], Table3[Email], "")=0, "", _xlfn.XLOOKUP(TRIM(Table2[[#This Row],[Customer Name]]), Table3[Customer Name], Table3[Email], ""))</f>
        <v/>
      </c>
      <c r="H368" s="2" t="str">
        <f>_xlfn.XLOOKUP(Table2[[#This Row],[Customer Name]],Table3[Customer Name],Table3[Country])</f>
        <v>United States</v>
      </c>
      <c r="I368" t="s">
        <v>6197</v>
      </c>
      <c r="J368" t="s">
        <v>6202</v>
      </c>
      <c r="K368">
        <f>_xlfn.XLOOKUP(Table2[[#This Row],[Product ID]],Table4[Product ID],Table4[Size])</f>
        <v>0.5</v>
      </c>
      <c r="L368" s="5">
        <f>_xlfn.XLOOKUP(Table2[[#This Row],[Product ID]],Table4[Product ID],Table4[Unit Price])</f>
        <v>7.29</v>
      </c>
      <c r="M368" s="7">
        <f>Table2[[#This Row],[Unit Price]]*Table2[[#This Row],[Quantity]]</f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_xlfn.XLOOKUP(Table2[[#This Row],[Customer ID]],Table3[Customer ID],Table3[Customer Name])</f>
        <v>Silvio Iorizzi</v>
      </c>
      <c r="G369" s="2" t="str">
        <f>IF(_xlfn.XLOOKUP(TRIM(Table2[[#This Row],[Customer Name]]), Table3[Customer Name], Table3[Email], "")=0, "", _xlfn.XLOOKUP(TRIM(Table2[[#This Row],[Customer Name]]), Table3[Customer Name], Table3[Email], ""))</f>
        <v/>
      </c>
      <c r="H369" s="2" t="str">
        <f>_xlfn.XLOOKUP(Table2[[#This Row],[Customer Name]],Table3[Customer Name],Table3[Country])</f>
        <v>United States</v>
      </c>
      <c r="I369" t="s">
        <v>6199</v>
      </c>
      <c r="J369" t="s">
        <v>6200</v>
      </c>
      <c r="K369">
        <f>_xlfn.XLOOKUP(Table2[[#This Row],[Product ID]],Table4[Product ID],Table4[Size])</f>
        <v>0.2</v>
      </c>
      <c r="L369" s="5">
        <f>_xlfn.XLOOKUP(Table2[[#This Row],[Product ID]],Table4[Product ID],Table4[Unit Price])</f>
        <v>4.3650000000000002</v>
      </c>
      <c r="M369" s="7">
        <f>Table2[[#This Row],[Unit Price]]*Table2[[#This Row],[Quantity]]</f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_xlfn.XLOOKUP(Table2[[#This Row],[Customer ID]],Table3[Customer ID],Table3[Customer Name])</f>
        <v>Leesa Flaonier</v>
      </c>
      <c r="G370" s="2" t="str">
        <f>IF(_xlfn.XLOOKUP(TRIM(Table2[[#This Row],[Customer Name]]), Table3[Customer Name], Table3[Email], "")=0, "", _xlfn.XLOOKUP(TRIM(Table2[[#This Row],[Customer Name]]), Table3[Customer Name], Table3[Email], ""))</f>
        <v>lflaoniera8@wordpress.org</v>
      </c>
      <c r="H370" s="2" t="str">
        <f>_xlfn.XLOOKUP(Table2[[#This Row],[Customer Name]],Table3[Customer Name],Table3[Country])</f>
        <v>United States</v>
      </c>
      <c r="I370" t="s">
        <v>6197</v>
      </c>
      <c r="J370" t="s">
        <v>6200</v>
      </c>
      <c r="K370">
        <f>_xlfn.XLOOKUP(Table2[[#This Row],[Product ID]],Table4[Product ID],Table4[Size])</f>
        <v>2.5</v>
      </c>
      <c r="L370" s="5">
        <f>_xlfn.XLOOKUP(Table2[[#This Row],[Product ID]],Table4[Product ID],Table4[Unit Price])</f>
        <v>31.624999999999996</v>
      </c>
      <c r="M370" s="7">
        <f>Table2[[#This Row],[Unit Price]]*Table2[[#This Row],[Quantity]]</f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_xlfn.XLOOKUP(Table2[[#This Row],[Customer ID]],Table3[Customer ID],Table3[Customer Name])</f>
        <v>Abba Pummell</v>
      </c>
      <c r="G371" s="2" t="str">
        <f>IF(_xlfn.XLOOKUP(TRIM(Table2[[#This Row],[Customer Name]]), Table3[Customer Name], Table3[Email], "")=0, "", _xlfn.XLOOKUP(TRIM(Table2[[#This Row],[Customer Name]]), Table3[Customer Name], Table3[Email], ""))</f>
        <v/>
      </c>
      <c r="H371" s="2" t="str">
        <f>_xlfn.XLOOKUP(Table2[[#This Row],[Customer Name]],Table3[Customer Name],Table3[Country])</f>
        <v>United States</v>
      </c>
      <c r="I371" t="s">
        <v>6197</v>
      </c>
      <c r="J371" t="s">
        <v>6201</v>
      </c>
      <c r="K371">
        <f>_xlfn.XLOOKUP(Table2[[#This Row],[Product ID]],Table4[Product ID],Table4[Size])</f>
        <v>0.5</v>
      </c>
      <c r="L371" s="5">
        <f>_xlfn.XLOOKUP(Table2[[#This Row],[Product ID]],Table4[Product ID],Table4[Unit Price])</f>
        <v>8.91</v>
      </c>
      <c r="M371" s="7">
        <f>Table2[[#This Row],[Unit Price]]*Table2[[#This Row],[Quantity]]</f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_xlfn.XLOOKUP(Table2[[#This Row],[Customer ID]],Table3[Customer ID],Table3[Customer Name])</f>
        <v>Corinna Catcheside</v>
      </c>
      <c r="G372" s="2" t="str">
        <f>IF(_xlfn.XLOOKUP(TRIM(Table2[[#This Row],[Customer Name]]), Table3[Customer Name], Table3[Email], "")=0, "", _xlfn.XLOOKUP(TRIM(Table2[[#This Row],[Customer Name]]), Table3[Customer Name], Table3[Email], ""))</f>
        <v>ccatchesideaa@macromedia.com</v>
      </c>
      <c r="H372" s="2" t="str">
        <f>_xlfn.XLOOKUP(Table2[[#This Row],[Customer Name]],Table3[Customer Name],Table3[Country])</f>
        <v>United States</v>
      </c>
      <c r="I372" t="s">
        <v>6197</v>
      </c>
      <c r="J372" t="s">
        <v>6202</v>
      </c>
      <c r="K372">
        <f>_xlfn.XLOOKUP(Table2[[#This Row],[Product ID]],Table4[Product ID],Table4[Size])</f>
        <v>1</v>
      </c>
      <c r="L372" s="5">
        <f>_xlfn.XLOOKUP(Table2[[#This Row],[Product ID]],Table4[Product ID],Table4[Unit Price])</f>
        <v>12.15</v>
      </c>
      <c r="M372" s="7">
        <f>Table2[[#This Row],[Unit Price]]*Table2[[#This Row],[Quantity]]</f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_xlfn.XLOOKUP(Table2[[#This Row],[Customer ID]],Table3[Customer ID],Table3[Customer Name])</f>
        <v>Cortney Gibbonson</v>
      </c>
      <c r="G373" s="2" t="str">
        <f>IF(_xlfn.XLOOKUP(TRIM(Table2[[#This Row],[Customer Name]]), Table3[Customer Name], Table3[Email], "")=0, "", _xlfn.XLOOKUP(TRIM(Table2[[#This Row],[Customer Name]]), Table3[Customer Name], Table3[Email], ""))</f>
        <v>cgibbonsonab@accuweather.com</v>
      </c>
      <c r="H373" s="2" t="str">
        <f>_xlfn.XLOOKUP(Table2[[#This Row],[Customer Name]],Table3[Customer Name],Table3[Country])</f>
        <v>United States</v>
      </c>
      <c r="I373" t="s">
        <v>6198</v>
      </c>
      <c r="J373" t="s">
        <v>6201</v>
      </c>
      <c r="K373">
        <f>_xlfn.XLOOKUP(Table2[[#This Row],[Product ID]],Table4[Product ID],Table4[Size])</f>
        <v>0.5</v>
      </c>
      <c r="L373" s="5">
        <f>_xlfn.XLOOKUP(Table2[[#This Row],[Product ID]],Table4[Product ID],Table4[Unit Price])</f>
        <v>7.77</v>
      </c>
      <c r="M373" s="7">
        <f>Table2[[#This Row],[Unit Price]]*Table2[[#This Row],[Quantity]]</f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_xlfn.XLOOKUP(Table2[[#This Row],[Customer ID]],Table3[Customer ID],Table3[Customer Name])</f>
        <v>Terri Farra</v>
      </c>
      <c r="G374" s="2" t="str">
        <f>IF(_xlfn.XLOOKUP(TRIM(Table2[[#This Row],[Customer Name]]), Table3[Customer Name], Table3[Email], "")=0, "", _xlfn.XLOOKUP(TRIM(Table2[[#This Row],[Customer Name]]), Table3[Customer Name], Table3[Email], ""))</f>
        <v>tfarraac@behance.net</v>
      </c>
      <c r="H374" s="2" t="str">
        <f>_xlfn.XLOOKUP(Table2[[#This Row],[Customer Name]],Table3[Customer Name],Table3[Country])</f>
        <v>United States</v>
      </c>
      <c r="I374" t="s">
        <v>6196</v>
      </c>
      <c r="J374" t="s">
        <v>6201</v>
      </c>
      <c r="K374">
        <f>_xlfn.XLOOKUP(Table2[[#This Row],[Product ID]],Table4[Product ID],Table4[Size])</f>
        <v>0.5</v>
      </c>
      <c r="L374" s="5">
        <f>_xlfn.XLOOKUP(Table2[[#This Row],[Product ID]],Table4[Product ID],Table4[Unit Price])</f>
        <v>7.169999999999999</v>
      </c>
      <c r="M374" s="7">
        <f>Table2[[#This Row],[Unit Price]]*Table2[[#This Row],[Quantity]]</f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_xlfn.XLOOKUP(Table2[[#This Row],[Customer ID]],Table3[Customer ID],Table3[Customer Name])</f>
        <v>Corney Curme</v>
      </c>
      <c r="G375" s="2" t="str">
        <f>IF(_xlfn.XLOOKUP(TRIM(Table2[[#This Row],[Customer Name]]), Table3[Customer Name], Table3[Email], "")=0, "", _xlfn.XLOOKUP(TRIM(Table2[[#This Row],[Customer Name]]), Table3[Customer Name], Table3[Email], ""))</f>
        <v/>
      </c>
      <c r="H375" s="2" t="str">
        <f>_xlfn.XLOOKUP(Table2[[#This Row],[Customer Name]],Table3[Customer Name],Table3[Country])</f>
        <v>Ireland</v>
      </c>
      <c r="I375" t="s">
        <v>6198</v>
      </c>
      <c r="J375" t="s">
        <v>6202</v>
      </c>
      <c r="K375">
        <f>_xlfn.XLOOKUP(Table2[[#This Row],[Product ID]],Table4[Product ID],Table4[Size])</f>
        <v>0.5</v>
      </c>
      <c r="L375" s="5">
        <f>_xlfn.XLOOKUP(Table2[[#This Row],[Product ID]],Table4[Product ID],Table4[Unit Price])</f>
        <v>5.97</v>
      </c>
      <c r="M375" s="7">
        <f>Table2[[#This Row],[Unit Price]]*Table2[[#This Row],[Quantity]]</f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_xlfn.XLOOKUP(Table2[[#This Row],[Customer ID]],Table3[Customer ID],Table3[Customer Name])</f>
        <v>Gothart Bamfield</v>
      </c>
      <c r="G376" s="2" t="str">
        <f>IF(_xlfn.XLOOKUP(TRIM(Table2[[#This Row],[Customer Name]]), Table3[Customer Name], Table3[Email], "")=0, "", _xlfn.XLOOKUP(TRIM(Table2[[#This Row],[Customer Name]]), Table3[Customer Name], Table3[Email], ""))</f>
        <v>gbamfieldae@yellowpages.com</v>
      </c>
      <c r="H376" s="2" t="str">
        <f>_xlfn.XLOOKUP(Table2[[#This Row],[Customer Name]],Table3[Customer Name],Table3[Country])</f>
        <v>United States</v>
      </c>
      <c r="I376" t="s">
        <v>6199</v>
      </c>
      <c r="J376" t="s">
        <v>6201</v>
      </c>
      <c r="K376">
        <f>_xlfn.XLOOKUP(Table2[[#This Row],[Product ID]],Table4[Product ID],Table4[Size])</f>
        <v>0.5</v>
      </c>
      <c r="L376" s="5">
        <f>_xlfn.XLOOKUP(Table2[[#This Row],[Product ID]],Table4[Product ID],Table4[Unit Price])</f>
        <v>9.51</v>
      </c>
      <c r="M376" s="7">
        <f>Table2[[#This Row],[Unit Price]]*Table2[[#This Row],[Quantity]]</f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_xlfn.XLOOKUP(Table2[[#This Row],[Customer ID]],Table3[Customer ID],Table3[Customer Name])</f>
        <v>Waylin Hollingdale</v>
      </c>
      <c r="G377" s="2" t="str">
        <f>IF(_xlfn.XLOOKUP(TRIM(Table2[[#This Row],[Customer Name]]), Table3[Customer Name], Table3[Email], "")=0, "", _xlfn.XLOOKUP(TRIM(Table2[[#This Row],[Customer Name]]), Table3[Customer Name], Table3[Email], ""))</f>
        <v>whollingdaleaf@about.me</v>
      </c>
      <c r="H377" s="2" t="str">
        <f>_xlfn.XLOOKUP(Table2[[#This Row],[Customer Name]],Table3[Customer Name],Table3[Country])</f>
        <v>United States</v>
      </c>
      <c r="I377" t="s">
        <v>6198</v>
      </c>
      <c r="J377" t="s">
        <v>6200</v>
      </c>
      <c r="K377">
        <f>_xlfn.XLOOKUP(Table2[[#This Row],[Product ID]],Table4[Product ID],Table4[Size])</f>
        <v>0.2</v>
      </c>
      <c r="L377" s="5">
        <f>_xlfn.XLOOKUP(Table2[[#This Row],[Product ID]],Table4[Product ID],Table4[Unit Price])</f>
        <v>3.375</v>
      </c>
      <c r="M377" s="7">
        <f>Table2[[#This Row],[Unit Price]]*Table2[[#This Row],[Quantity]]</f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_xlfn.XLOOKUP(Table2[[#This Row],[Customer ID]],Table3[Customer ID],Table3[Customer Name])</f>
        <v>Judd De Leek</v>
      </c>
      <c r="G378" s="2" t="str">
        <f>IF(_xlfn.XLOOKUP(TRIM(Table2[[#This Row],[Customer Name]]), Table3[Customer Name], Table3[Email], "")=0, "", _xlfn.XLOOKUP(TRIM(Table2[[#This Row],[Customer Name]]), Table3[Customer Name], Table3[Email], ""))</f>
        <v>jdeag@xrea.com</v>
      </c>
      <c r="H378" s="2" t="str">
        <f>_xlfn.XLOOKUP(Table2[[#This Row],[Customer Name]],Table3[Customer Name],Table3[Country])</f>
        <v>United States</v>
      </c>
      <c r="I378" t="s">
        <v>6196</v>
      </c>
      <c r="J378" t="s">
        <v>6200</v>
      </c>
      <c r="K378">
        <f>_xlfn.XLOOKUP(Table2[[#This Row],[Product ID]],Table4[Product ID],Table4[Size])</f>
        <v>0.5</v>
      </c>
      <c r="L378" s="5">
        <f>_xlfn.XLOOKUP(Table2[[#This Row],[Product ID]],Table4[Product ID],Table4[Unit Price])</f>
        <v>5.97</v>
      </c>
      <c r="M378" s="7">
        <f>Table2[[#This Row],[Unit Price]]*Table2[[#This Row],[Quantity]]</f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_xlfn.XLOOKUP(Table2[[#This Row],[Customer ID]],Table3[Customer ID],Table3[Customer Name])</f>
        <v>Vanya Skullet</v>
      </c>
      <c r="G379" s="2" t="str">
        <f>IF(_xlfn.XLOOKUP(TRIM(Table2[[#This Row],[Customer Name]]), Table3[Customer Name], Table3[Email], "")=0, "", _xlfn.XLOOKUP(TRIM(Table2[[#This Row],[Customer Name]]), Table3[Customer Name], Table3[Email], ""))</f>
        <v>vskulletah@tinyurl.com</v>
      </c>
      <c r="H379" s="2" t="str">
        <f>_xlfn.XLOOKUP(Table2[[#This Row],[Customer Name]],Table3[Customer Name],Table3[Country])</f>
        <v>Ireland</v>
      </c>
      <c r="I379" t="s">
        <v>6196</v>
      </c>
      <c r="J379" t="s">
        <v>6202</v>
      </c>
      <c r="K379">
        <f>_xlfn.XLOOKUP(Table2[[#This Row],[Product ID]],Table4[Product ID],Table4[Size])</f>
        <v>0.2</v>
      </c>
      <c r="L379" s="5">
        <f>_xlfn.XLOOKUP(Table2[[#This Row],[Product ID]],Table4[Product ID],Table4[Unit Price])</f>
        <v>2.6849999999999996</v>
      </c>
      <c r="M379" s="7">
        <f>Table2[[#This Row],[Unit Price]]*Table2[[#This Row],[Quantity]]</f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_xlfn.XLOOKUP(Table2[[#This Row],[Customer ID]],Table3[Customer ID],Table3[Customer Name])</f>
        <v>Jany Rudeforth</v>
      </c>
      <c r="G380" s="2" t="str">
        <f>IF(_xlfn.XLOOKUP(TRIM(Table2[[#This Row],[Customer Name]]), Table3[Customer Name], Table3[Email], "")=0, "", _xlfn.XLOOKUP(TRIM(Table2[[#This Row],[Customer Name]]), Table3[Customer Name], Table3[Email], ""))</f>
        <v>jrudeforthai@wunderground.com</v>
      </c>
      <c r="H380" s="2" t="str">
        <f>_xlfn.XLOOKUP(Table2[[#This Row],[Customer Name]],Table3[Customer Name],Table3[Country])</f>
        <v>Ireland</v>
      </c>
      <c r="I380" t="s">
        <v>6198</v>
      </c>
      <c r="J380" t="s">
        <v>6201</v>
      </c>
      <c r="K380">
        <f>_xlfn.XLOOKUP(Table2[[#This Row],[Product ID]],Table4[Product ID],Table4[Size])</f>
        <v>0.5</v>
      </c>
      <c r="L380" s="5">
        <f>_xlfn.XLOOKUP(Table2[[#This Row],[Product ID]],Table4[Product ID],Table4[Unit Price])</f>
        <v>7.77</v>
      </c>
      <c r="M380" s="7">
        <f>Table2[[#This Row],[Unit Price]]*Table2[[#This Row],[Quantity]]</f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_xlfn.XLOOKUP(Table2[[#This Row],[Customer ID]],Table3[Customer ID],Table3[Customer Name])</f>
        <v>Ashbey Tomaszewski</v>
      </c>
      <c r="G381" s="2" t="str">
        <f>IF(_xlfn.XLOOKUP(TRIM(Table2[[#This Row],[Customer Name]]), Table3[Customer Name], Table3[Email], "")=0, "", _xlfn.XLOOKUP(TRIM(Table2[[#This Row],[Customer Name]]), Table3[Customer Name], Table3[Email], ""))</f>
        <v>atomaszewskiaj@answers.com</v>
      </c>
      <c r="H381" s="2" t="str">
        <f>_xlfn.XLOOKUP(Table2[[#This Row],[Customer Name]],Table3[Customer Name],Table3[Country])</f>
        <v>United Kingdom</v>
      </c>
      <c r="I381" t="s">
        <v>6196</v>
      </c>
      <c r="J381" t="s">
        <v>6201</v>
      </c>
      <c r="K381">
        <f>_xlfn.XLOOKUP(Table2[[#This Row],[Product ID]],Table4[Product ID],Table4[Size])</f>
        <v>0.5</v>
      </c>
      <c r="L381" s="5">
        <f>_xlfn.XLOOKUP(Table2[[#This Row],[Product ID]],Table4[Product ID],Table4[Unit Price])</f>
        <v>7.169999999999999</v>
      </c>
      <c r="M381" s="7">
        <f>Table2[[#This Row],[Unit Price]]*Table2[[#This Row],[Quantity]]</f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_xlfn.XLOOKUP(Table2[[#This Row],[Customer ID]],Table3[Customer ID],Table3[Customer Name])</f>
        <v>Flynn Antony</v>
      </c>
      <c r="G382" s="2" t="str">
        <f>IF(_xlfn.XLOOKUP(TRIM(Table2[[#This Row],[Customer Name]]), Table3[Customer Name], Table3[Email], "")=0, "", _xlfn.XLOOKUP(TRIM(Table2[[#This Row],[Customer Name]]), Table3[Customer Name], Table3[Email], ""))</f>
        <v/>
      </c>
      <c r="H382" s="2" t="str">
        <f>_xlfn.XLOOKUP(Table2[[#This Row],[Customer Name]],Table3[Customer Name],Table3[Country])</f>
        <v>United States</v>
      </c>
      <c r="I382" t="s">
        <v>6199</v>
      </c>
      <c r="J382" t="s">
        <v>6202</v>
      </c>
      <c r="K382">
        <f>_xlfn.XLOOKUP(Table2[[#This Row],[Product ID]],Table4[Product ID],Table4[Size])</f>
        <v>0.5</v>
      </c>
      <c r="L382" s="5">
        <f>_xlfn.XLOOKUP(Table2[[#This Row],[Product ID]],Table4[Product ID],Table4[Unit Price])</f>
        <v>7.77</v>
      </c>
      <c r="M382" s="7">
        <f>Table2[[#This Row],[Unit Price]]*Table2[[#This Row],[Quantity]]</f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_xlfn.XLOOKUP(Table2[[#This Row],[Customer ID]],Table3[Customer ID],Table3[Customer Name])</f>
        <v>Pren Bess</v>
      </c>
      <c r="G383" s="2" t="str">
        <f>IF(_xlfn.XLOOKUP(TRIM(Table2[[#This Row],[Customer Name]]), Table3[Customer Name], Table3[Email], "")=0, "", _xlfn.XLOOKUP(TRIM(Table2[[#This Row],[Customer Name]]), Table3[Customer Name], Table3[Email], ""))</f>
        <v>pbessal@qq.com</v>
      </c>
      <c r="H383" s="2" t="str">
        <f>_xlfn.XLOOKUP(Table2[[#This Row],[Customer Name]],Table3[Customer Name],Table3[Country])</f>
        <v>United States</v>
      </c>
      <c r="I383" t="s">
        <v>6198</v>
      </c>
      <c r="J383" t="s">
        <v>6202</v>
      </c>
      <c r="K383">
        <f>_xlfn.XLOOKUP(Table2[[#This Row],[Product ID]],Table4[Product ID],Table4[Size])</f>
        <v>0.2</v>
      </c>
      <c r="L383" s="5">
        <f>_xlfn.XLOOKUP(Table2[[#This Row],[Product ID]],Table4[Product ID],Table4[Unit Price])</f>
        <v>2.9849999999999999</v>
      </c>
      <c r="M383" s="7">
        <f>Table2[[#This Row],[Unit Price]]*Table2[[#This Row],[Quantity]]</f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_xlfn.XLOOKUP(Table2[[#This Row],[Customer ID]],Table3[Customer ID],Table3[Customer Name])</f>
        <v>Elka Windress</v>
      </c>
      <c r="G384" s="2" t="str">
        <f>IF(_xlfn.XLOOKUP(TRIM(Table2[[#This Row],[Customer Name]]), Table3[Customer Name], Table3[Email], "")=0, "", _xlfn.XLOOKUP(TRIM(Table2[[#This Row],[Customer Name]]), Table3[Customer Name], Table3[Email], ""))</f>
        <v>ewindressam@marketwatch.com</v>
      </c>
      <c r="H384" s="2" t="str">
        <f>_xlfn.XLOOKUP(Table2[[#This Row],[Customer Name]],Table3[Customer Name],Table3[Country])</f>
        <v>United States</v>
      </c>
      <c r="I384" t="s">
        <v>6197</v>
      </c>
      <c r="J384" t="s">
        <v>6202</v>
      </c>
      <c r="K384">
        <f>_xlfn.XLOOKUP(Table2[[#This Row],[Product ID]],Table4[Product ID],Table4[Size])</f>
        <v>0.5</v>
      </c>
      <c r="L384" s="5">
        <f>_xlfn.XLOOKUP(Table2[[#This Row],[Product ID]],Table4[Product ID],Table4[Unit Price])</f>
        <v>7.29</v>
      </c>
      <c r="M384" s="7">
        <f>Table2[[#This Row],[Unit Price]]*Table2[[#This Row],[Quantity]]</f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_xlfn.XLOOKUP(Table2[[#This Row],[Customer ID]],Table3[Customer ID],Table3[Customer Name])</f>
        <v>Marty Kidstoun</v>
      </c>
      <c r="G385" s="2" t="str">
        <f>IF(_xlfn.XLOOKUP(TRIM(Table2[[#This Row],[Customer Name]]), Table3[Customer Name], Table3[Email], "")=0, "", _xlfn.XLOOKUP(TRIM(Table2[[#This Row],[Customer Name]]), Table3[Customer Name], Table3[Email], ""))</f>
        <v/>
      </c>
      <c r="H385" s="2" t="str">
        <f>_xlfn.XLOOKUP(Table2[[#This Row],[Customer Name]],Table3[Customer Name],Table3[Country])</f>
        <v>United States</v>
      </c>
      <c r="I385" t="s">
        <v>6197</v>
      </c>
      <c r="J385" t="s">
        <v>6201</v>
      </c>
      <c r="K385">
        <f>_xlfn.XLOOKUP(Table2[[#This Row],[Product ID]],Table4[Product ID],Table4[Size])</f>
        <v>0.5</v>
      </c>
      <c r="L385" s="5">
        <f>_xlfn.XLOOKUP(Table2[[#This Row],[Product ID]],Table4[Product ID],Table4[Unit Price])</f>
        <v>8.91</v>
      </c>
      <c r="M385" s="7">
        <f>Table2[[#This Row],[Unit Price]]*Table2[[#This Row],[Quantity]]</f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_xlfn.XLOOKUP(Table2[[#This Row],[Customer ID]],Table3[Customer ID],Table3[Customer Name])</f>
        <v>Nickey Dimbleby</v>
      </c>
      <c r="G386" s="2" t="str">
        <f>IF(_xlfn.XLOOKUP(TRIM(Table2[[#This Row],[Customer Name]]), Table3[Customer Name], Table3[Email], "")=0, "", _xlfn.XLOOKUP(TRIM(Table2[[#This Row],[Customer Name]]), Table3[Customer Name], Table3[Email], ""))</f>
        <v/>
      </c>
      <c r="H386" s="2" t="str">
        <f>_xlfn.XLOOKUP(Table2[[#This Row],[Customer Name]],Table3[Customer Name],Table3[Country])</f>
        <v>United States</v>
      </c>
      <c r="I386" t="s">
        <v>6198</v>
      </c>
      <c r="J386" t="s">
        <v>6201</v>
      </c>
      <c r="K386">
        <f>_xlfn.XLOOKUP(Table2[[#This Row],[Product ID]],Table4[Product ID],Table4[Size])</f>
        <v>2.5</v>
      </c>
      <c r="L386" s="5">
        <f>_xlfn.XLOOKUP(Table2[[#This Row],[Product ID]],Table4[Product ID],Table4[Unit Price])</f>
        <v>29.784999999999997</v>
      </c>
      <c r="M386" s="7">
        <f>Table2[[#This Row],[Unit Price]]*Table2[[#This Row],[Quantity]]</f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_xlfn.XLOOKUP(Table2[[#This Row],[Customer ID]],Table3[Customer ID],Table3[Customer Name])</f>
        <v>Virgil Baumadier</v>
      </c>
      <c r="G387" s="2" t="str">
        <f>IF(_xlfn.XLOOKUP(TRIM(Table2[[#This Row],[Customer Name]]), Table3[Customer Name], Table3[Email], "")=0, "", _xlfn.XLOOKUP(TRIM(Table2[[#This Row],[Customer Name]]), Table3[Customer Name], Table3[Email], ""))</f>
        <v>vbaumadierap@google.cn</v>
      </c>
      <c r="H387" s="2" t="str">
        <f>_xlfn.XLOOKUP(Table2[[#This Row],[Customer Name]],Table3[Customer Name],Table3[Country])</f>
        <v>United States</v>
      </c>
      <c r="I387" t="s">
        <v>6199</v>
      </c>
      <c r="J387" t="s">
        <v>6200</v>
      </c>
      <c r="K387">
        <f>_xlfn.XLOOKUP(Table2[[#This Row],[Product ID]],Table4[Product ID],Table4[Size])</f>
        <v>0.5</v>
      </c>
      <c r="L387" s="5">
        <f>_xlfn.XLOOKUP(Table2[[#This Row],[Product ID]],Table4[Product ID],Table4[Unit Price])</f>
        <v>8.73</v>
      </c>
      <c r="M387" s="7">
        <f>Table2[[#This Row],[Unit Price]]*Table2[[#This Row],[Quantity]]</f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_xlfn.XLOOKUP(Table2[[#This Row],[Customer ID]],Table3[Customer ID],Table3[Customer Name])</f>
        <v>Lenore Messenbird</v>
      </c>
      <c r="G388" s="2" t="str">
        <f>IF(_xlfn.XLOOKUP(TRIM(Table2[[#This Row],[Customer Name]]), Table3[Customer Name], Table3[Email], "")=0, "", _xlfn.XLOOKUP(TRIM(Table2[[#This Row],[Customer Name]]), Table3[Customer Name], Table3[Email], ""))</f>
        <v/>
      </c>
      <c r="H388" s="2" t="str">
        <f>_xlfn.XLOOKUP(Table2[[#This Row],[Customer Name]],Table3[Customer Name],Table3[Country])</f>
        <v>United States</v>
      </c>
      <c r="I388" t="s">
        <v>6198</v>
      </c>
      <c r="J388" t="s">
        <v>6202</v>
      </c>
      <c r="K388">
        <f>_xlfn.XLOOKUP(Table2[[#This Row],[Product ID]],Table4[Product ID],Table4[Size])</f>
        <v>0.2</v>
      </c>
      <c r="L388" s="5">
        <f>_xlfn.XLOOKUP(Table2[[#This Row],[Product ID]],Table4[Product ID],Table4[Unit Price])</f>
        <v>2.9849999999999999</v>
      </c>
      <c r="M388" s="7">
        <f>Table2[[#This Row],[Unit Price]]*Table2[[#This Row],[Quantity]]</f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_xlfn.XLOOKUP(Table2[[#This Row],[Customer ID]],Table3[Customer ID],Table3[Customer Name])</f>
        <v>Shirleen Welds</v>
      </c>
      <c r="G389" s="2" t="str">
        <f>IF(_xlfn.XLOOKUP(TRIM(Table2[[#This Row],[Customer Name]]), Table3[Customer Name], Table3[Email], "")=0, "", _xlfn.XLOOKUP(TRIM(Table2[[#This Row],[Customer Name]]), Table3[Customer Name], Table3[Email], ""))</f>
        <v>sweldsar@wired.com</v>
      </c>
      <c r="H389" s="2" t="str">
        <f>_xlfn.XLOOKUP(Table2[[#This Row],[Customer Name]],Table3[Customer Name],Table3[Country])</f>
        <v>United States</v>
      </c>
      <c r="I389" t="s">
        <v>6197</v>
      </c>
      <c r="J389" t="s">
        <v>6201</v>
      </c>
      <c r="K389">
        <f>_xlfn.XLOOKUP(Table2[[#This Row],[Product ID]],Table4[Product ID],Table4[Size])</f>
        <v>1</v>
      </c>
      <c r="L389" s="5">
        <f>_xlfn.XLOOKUP(Table2[[#This Row],[Product ID]],Table4[Product ID],Table4[Unit Price])</f>
        <v>14.85</v>
      </c>
      <c r="M389" s="7">
        <f>Table2[[#This Row],[Unit Price]]*Table2[[#This Row],[Quantity]]</f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_xlfn.XLOOKUP(Table2[[#This Row],[Customer ID]],Table3[Customer ID],Table3[Customer Name])</f>
        <v>Maisie Sarvar</v>
      </c>
      <c r="G390" s="2" t="str">
        <f>IF(_xlfn.XLOOKUP(TRIM(Table2[[#This Row],[Customer Name]]), Table3[Customer Name], Table3[Email], "")=0, "", _xlfn.XLOOKUP(TRIM(Table2[[#This Row],[Customer Name]]), Table3[Customer Name], Table3[Email], ""))</f>
        <v>msarvaras@artisteer.com</v>
      </c>
      <c r="H390" s="2" t="str">
        <f>_xlfn.XLOOKUP(Table2[[#This Row],[Customer Name]],Table3[Customer Name],Table3[Country])</f>
        <v>United States</v>
      </c>
      <c r="I390" t="s">
        <v>6199</v>
      </c>
      <c r="J390" t="s">
        <v>6202</v>
      </c>
      <c r="K390">
        <f>_xlfn.XLOOKUP(Table2[[#This Row],[Product ID]],Table4[Product ID],Table4[Size])</f>
        <v>0.2</v>
      </c>
      <c r="L390" s="5">
        <f>_xlfn.XLOOKUP(Table2[[#This Row],[Product ID]],Table4[Product ID],Table4[Unit Price])</f>
        <v>3.8849999999999998</v>
      </c>
      <c r="M390" s="7">
        <f>Table2[[#This Row],[Unit Price]]*Table2[[#This Row],[Quantity]]</f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_xlfn.XLOOKUP(Table2[[#This Row],[Customer ID]],Table3[Customer ID],Table3[Customer Name])</f>
        <v>Andrej Havick</v>
      </c>
      <c r="G391" s="2" t="str">
        <f>IF(_xlfn.XLOOKUP(TRIM(Table2[[#This Row],[Customer Name]]), Table3[Customer Name], Table3[Email], "")=0, "", _xlfn.XLOOKUP(TRIM(Table2[[#This Row],[Customer Name]]), Table3[Customer Name], Table3[Email], ""))</f>
        <v>ahavickat@nsw.gov.au</v>
      </c>
      <c r="H391" s="2" t="str">
        <f>_xlfn.XLOOKUP(Table2[[#This Row],[Customer Name]],Table3[Customer Name],Table3[Country])</f>
        <v>United States</v>
      </c>
      <c r="I391" t="s">
        <v>6199</v>
      </c>
      <c r="J391" t="s">
        <v>6202</v>
      </c>
      <c r="K391">
        <f>_xlfn.XLOOKUP(Table2[[#This Row],[Product ID]],Table4[Product ID],Table4[Size])</f>
        <v>0.5</v>
      </c>
      <c r="L391" s="5">
        <f>_xlfn.XLOOKUP(Table2[[#This Row],[Product ID]],Table4[Product ID],Table4[Unit Price])</f>
        <v>7.77</v>
      </c>
      <c r="M391" s="7">
        <f>Table2[[#This Row],[Unit Price]]*Table2[[#This Row],[Quantity]]</f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_xlfn.XLOOKUP(Table2[[#This Row],[Customer ID]],Table3[Customer ID],Table3[Customer Name])</f>
        <v>Sloan Diviny</v>
      </c>
      <c r="G392" s="2" t="str">
        <f>IF(_xlfn.XLOOKUP(TRIM(Table2[[#This Row],[Customer Name]]), Table3[Customer Name], Table3[Email], "")=0, "", _xlfn.XLOOKUP(TRIM(Table2[[#This Row],[Customer Name]]), Table3[Customer Name], Table3[Email], ""))</f>
        <v>sdivinyau@ask.com</v>
      </c>
      <c r="H392" s="2" t="str">
        <f>_xlfn.XLOOKUP(Table2[[#This Row],[Customer Name]],Table3[Customer Name],Table3[Country])</f>
        <v>United States</v>
      </c>
      <c r="I392" t="s">
        <v>6197</v>
      </c>
      <c r="J392" t="s">
        <v>6202</v>
      </c>
      <c r="K392">
        <f>_xlfn.XLOOKUP(Table2[[#This Row],[Product ID]],Table4[Product ID],Table4[Size])</f>
        <v>0.5</v>
      </c>
      <c r="L392" s="5">
        <f>_xlfn.XLOOKUP(Table2[[#This Row],[Product ID]],Table4[Product ID],Table4[Unit Price])</f>
        <v>7.29</v>
      </c>
      <c r="M392" s="7">
        <f>Table2[[#This Row],[Unit Price]]*Table2[[#This Row],[Quantity]]</f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_xlfn.XLOOKUP(Table2[[#This Row],[Customer ID]],Table3[Customer ID],Table3[Customer Name])</f>
        <v>Itch Norquoy</v>
      </c>
      <c r="G393" s="2" t="str">
        <f>IF(_xlfn.XLOOKUP(TRIM(Table2[[#This Row],[Customer Name]]), Table3[Customer Name], Table3[Email], "")=0, "", _xlfn.XLOOKUP(TRIM(Table2[[#This Row],[Customer Name]]), Table3[Customer Name], Table3[Email], ""))</f>
        <v>inorquoyav@businessweek.com</v>
      </c>
      <c r="H393" s="2" t="str">
        <f>_xlfn.XLOOKUP(Table2[[#This Row],[Customer Name]],Table3[Customer Name],Table3[Country])</f>
        <v>United States</v>
      </c>
      <c r="I393" t="s">
        <v>6198</v>
      </c>
      <c r="J393" t="s">
        <v>6200</v>
      </c>
      <c r="K393">
        <f>_xlfn.XLOOKUP(Table2[[#This Row],[Product ID]],Table4[Product ID],Table4[Size])</f>
        <v>0.5</v>
      </c>
      <c r="L393" s="5">
        <f>_xlfn.XLOOKUP(Table2[[#This Row],[Product ID]],Table4[Product ID],Table4[Unit Price])</f>
        <v>6.75</v>
      </c>
      <c r="M393" s="7">
        <f>Table2[[#This Row],[Unit Price]]*Table2[[#This Row],[Quantity]]</f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_xlfn.XLOOKUP(Table2[[#This Row],[Customer ID]],Table3[Customer ID],Table3[Customer Name])</f>
        <v>Anson Iddison</v>
      </c>
      <c r="G394" s="2" t="str">
        <f>IF(_xlfn.XLOOKUP(TRIM(Table2[[#This Row],[Customer Name]]), Table3[Customer Name], Table3[Email], "")=0, "", _xlfn.XLOOKUP(TRIM(Table2[[#This Row],[Customer Name]]), Table3[Customer Name], Table3[Email], ""))</f>
        <v>aiddisonaw@usa.gov</v>
      </c>
      <c r="H394" s="2" t="str">
        <f>_xlfn.XLOOKUP(Table2[[#This Row],[Customer Name]],Table3[Customer Name],Table3[Country])</f>
        <v>United States</v>
      </c>
      <c r="I394" t="s">
        <v>6197</v>
      </c>
      <c r="J394" t="s">
        <v>6201</v>
      </c>
      <c r="K394">
        <f>_xlfn.XLOOKUP(Table2[[#This Row],[Product ID]],Table4[Product ID],Table4[Size])</f>
        <v>1</v>
      </c>
      <c r="L394" s="5">
        <f>_xlfn.XLOOKUP(Table2[[#This Row],[Product ID]],Table4[Product ID],Table4[Unit Price])</f>
        <v>14.85</v>
      </c>
      <c r="M394" s="7">
        <f>Table2[[#This Row],[Unit Price]]*Table2[[#This Row],[Quantity]]</f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_xlfn.XLOOKUP(Table2[[#This Row],[Customer ID]],Table3[Customer ID],Table3[Customer Name])</f>
        <v>Anson Iddison</v>
      </c>
      <c r="G395" s="2" t="str">
        <f>IF(_xlfn.XLOOKUP(TRIM(Table2[[#This Row],[Customer Name]]), Table3[Customer Name], Table3[Email], "")=0, "", _xlfn.XLOOKUP(TRIM(Table2[[#This Row],[Customer Name]]), Table3[Customer Name], Table3[Email], ""))</f>
        <v>aiddisonaw@usa.gov</v>
      </c>
      <c r="H395" s="2" t="str">
        <f>_xlfn.XLOOKUP(Table2[[#This Row],[Customer Name]],Table3[Customer Name],Table3[Country])</f>
        <v>United States</v>
      </c>
      <c r="I395" t="s">
        <v>6198</v>
      </c>
      <c r="J395" t="s">
        <v>6201</v>
      </c>
      <c r="K395">
        <f>_xlfn.XLOOKUP(Table2[[#This Row],[Product ID]],Table4[Product ID],Table4[Size])</f>
        <v>0.2</v>
      </c>
      <c r="L395" s="5">
        <f>_xlfn.XLOOKUP(Table2[[#This Row],[Product ID]],Table4[Product ID],Table4[Unit Price])</f>
        <v>3.8849999999999998</v>
      </c>
      <c r="M395" s="7">
        <f>Table2[[#This Row],[Unit Price]]*Table2[[#This Row],[Quantity]]</f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_xlfn.XLOOKUP(Table2[[#This Row],[Customer ID]],Table3[Customer ID],Table3[Customer Name])</f>
        <v>Randal Longfield</v>
      </c>
      <c r="G396" s="2" t="str">
        <f>IF(_xlfn.XLOOKUP(TRIM(Table2[[#This Row],[Customer Name]]), Table3[Customer Name], Table3[Email], "")=0, "", _xlfn.XLOOKUP(TRIM(Table2[[#This Row],[Customer Name]]), Table3[Customer Name], Table3[Email], ""))</f>
        <v>rlongfielday@bluehost.com</v>
      </c>
      <c r="H396" s="2" t="str">
        <f>_xlfn.XLOOKUP(Table2[[#This Row],[Customer Name]],Table3[Customer Name],Table3[Country])</f>
        <v>United States</v>
      </c>
      <c r="I396" t="s">
        <v>6196</v>
      </c>
      <c r="J396" t="s">
        <v>6201</v>
      </c>
      <c r="K396">
        <f>_xlfn.XLOOKUP(Table2[[#This Row],[Product ID]],Table4[Product ID],Table4[Size])</f>
        <v>2.5</v>
      </c>
      <c r="L396" s="5">
        <f>_xlfn.XLOOKUP(Table2[[#This Row],[Product ID]],Table4[Product ID],Table4[Unit Price])</f>
        <v>27.484999999999996</v>
      </c>
      <c r="M396" s="7">
        <f>Table2[[#This Row],[Unit Price]]*Table2[[#This Row],[Quantity]]</f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_xlfn.XLOOKUP(Table2[[#This Row],[Customer ID]],Table3[Customer ID],Table3[Customer Name])</f>
        <v>Gregorius Kislingbury</v>
      </c>
      <c r="G397" s="2" t="str">
        <f>IF(_xlfn.XLOOKUP(TRIM(Table2[[#This Row],[Customer Name]]), Table3[Customer Name], Table3[Email], "")=0, "", _xlfn.XLOOKUP(TRIM(Table2[[#This Row],[Customer Name]]), Table3[Customer Name], Table3[Email], ""))</f>
        <v>gkislingburyaz@samsung.com</v>
      </c>
      <c r="H397" s="2" t="str">
        <f>_xlfn.XLOOKUP(Table2[[#This Row],[Customer Name]],Table3[Customer Name],Table3[Country])</f>
        <v>United States</v>
      </c>
      <c r="I397" t="s">
        <v>6199</v>
      </c>
      <c r="J397" t="s">
        <v>6202</v>
      </c>
      <c r="K397">
        <f>_xlfn.XLOOKUP(Table2[[#This Row],[Product ID]],Table4[Product ID],Table4[Size])</f>
        <v>0.5</v>
      </c>
      <c r="L397" s="5">
        <f>_xlfn.XLOOKUP(Table2[[#This Row],[Product ID]],Table4[Product ID],Table4[Unit Price])</f>
        <v>7.77</v>
      </c>
      <c r="M397" s="7">
        <f>Table2[[#This Row],[Unit Price]]*Table2[[#This Row],[Quantity]]</f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_xlfn.XLOOKUP(Table2[[#This Row],[Customer ID]],Table3[Customer ID],Table3[Customer Name])</f>
        <v>Xenos Gibbons</v>
      </c>
      <c r="G398" s="2" t="str">
        <f>IF(_xlfn.XLOOKUP(TRIM(Table2[[#This Row],[Customer Name]]), Table3[Customer Name], Table3[Email], "")=0, "", _xlfn.XLOOKUP(TRIM(Table2[[#This Row],[Customer Name]]), Table3[Customer Name], Table3[Email], ""))</f>
        <v>xgibbonsb0@artisteer.com</v>
      </c>
      <c r="H398" s="2" t="str">
        <f>_xlfn.XLOOKUP(Table2[[#This Row],[Customer Name]],Table3[Customer Name],Table3[Country])</f>
        <v>United States</v>
      </c>
      <c r="I398" t="s">
        <v>6198</v>
      </c>
      <c r="J398" t="s">
        <v>6201</v>
      </c>
      <c r="K398">
        <f>_xlfn.XLOOKUP(Table2[[#This Row],[Product ID]],Table4[Product ID],Table4[Size])</f>
        <v>0.5</v>
      </c>
      <c r="L398" s="5">
        <f>_xlfn.XLOOKUP(Table2[[#This Row],[Product ID]],Table4[Product ID],Table4[Unit Price])</f>
        <v>7.77</v>
      </c>
      <c r="M398" s="7">
        <f>Table2[[#This Row],[Unit Price]]*Table2[[#This Row],[Quantity]]</f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_xlfn.XLOOKUP(Table2[[#This Row],[Customer ID]],Table3[Customer ID],Table3[Customer Name])</f>
        <v>Fleur Parres</v>
      </c>
      <c r="G399" s="2" t="str">
        <f>IF(_xlfn.XLOOKUP(TRIM(Table2[[#This Row],[Customer Name]]), Table3[Customer Name], Table3[Email], "")=0, "", _xlfn.XLOOKUP(TRIM(Table2[[#This Row],[Customer Name]]), Table3[Customer Name], Table3[Email], ""))</f>
        <v>fparresb1@imageshack.us</v>
      </c>
      <c r="H399" s="2" t="str">
        <f>_xlfn.XLOOKUP(Table2[[#This Row],[Customer Name]],Table3[Customer Name],Table3[Country])</f>
        <v>United States</v>
      </c>
      <c r="I399" t="s">
        <v>6199</v>
      </c>
      <c r="J399" t="s">
        <v>6202</v>
      </c>
      <c r="K399">
        <f>_xlfn.XLOOKUP(Table2[[#This Row],[Product ID]],Table4[Product ID],Table4[Size])</f>
        <v>0.5</v>
      </c>
      <c r="L399" s="5">
        <f>_xlfn.XLOOKUP(Table2[[#This Row],[Product ID]],Table4[Product ID],Table4[Unit Price])</f>
        <v>7.77</v>
      </c>
      <c r="M399" s="7">
        <f>Table2[[#This Row],[Unit Price]]*Table2[[#This Row],[Quantity]]</f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_xlfn.XLOOKUP(Table2[[#This Row],[Customer ID]],Table3[Customer ID],Table3[Customer Name])</f>
        <v>Gran Sibray</v>
      </c>
      <c r="G400" s="2" t="str">
        <f>IF(_xlfn.XLOOKUP(TRIM(Table2[[#This Row],[Customer Name]]), Table3[Customer Name], Table3[Email], "")=0, "", _xlfn.XLOOKUP(TRIM(Table2[[#This Row],[Customer Name]]), Table3[Customer Name], Table3[Email], ""))</f>
        <v>gsibrayb2@wsj.com</v>
      </c>
      <c r="H400" s="2" t="str">
        <f>_xlfn.XLOOKUP(Table2[[#This Row],[Customer Name]],Table3[Customer Name],Table3[Country])</f>
        <v>United States</v>
      </c>
      <c r="I400" t="s">
        <v>6198</v>
      </c>
      <c r="J400" t="s">
        <v>6202</v>
      </c>
      <c r="K400">
        <f>_xlfn.XLOOKUP(Table2[[#This Row],[Product ID]],Table4[Product ID],Table4[Size])</f>
        <v>0.2</v>
      </c>
      <c r="L400" s="5">
        <f>_xlfn.XLOOKUP(Table2[[#This Row],[Product ID]],Table4[Product ID],Table4[Unit Price])</f>
        <v>2.9849999999999999</v>
      </c>
      <c r="M400" s="7">
        <f>Table2[[#This Row],[Unit Price]]*Table2[[#This Row],[Quantity]]</f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_xlfn.XLOOKUP(Table2[[#This Row],[Customer ID]],Table3[Customer ID],Table3[Customer Name])</f>
        <v>Ingelbert Hotchkin</v>
      </c>
      <c r="G401" s="2" t="str">
        <f>IF(_xlfn.XLOOKUP(TRIM(Table2[[#This Row],[Customer Name]]), Table3[Customer Name], Table3[Email], "")=0, "", _xlfn.XLOOKUP(TRIM(Table2[[#This Row],[Customer Name]]), Table3[Customer Name], Table3[Email], ""))</f>
        <v>ihotchkinb3@mit.edu</v>
      </c>
      <c r="H401" s="2" t="str">
        <f>_xlfn.XLOOKUP(Table2[[#This Row],[Customer Name]],Table3[Customer Name],Table3[Country])</f>
        <v>United Kingdom</v>
      </c>
      <c r="I401" t="s">
        <v>6197</v>
      </c>
      <c r="J401" t="s">
        <v>6202</v>
      </c>
      <c r="K401">
        <f>_xlfn.XLOOKUP(Table2[[#This Row],[Product ID]],Table4[Product ID],Table4[Size])</f>
        <v>2.5</v>
      </c>
      <c r="L401" s="5">
        <f>_xlfn.XLOOKUP(Table2[[#This Row],[Product ID]],Table4[Product ID],Table4[Unit Price])</f>
        <v>27.945</v>
      </c>
      <c r="M401" s="7">
        <f>Table2[[#This Row],[Unit Price]]*Table2[[#This Row],[Quantity]]</f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_xlfn.XLOOKUP(Table2[[#This Row],[Customer ID]],Table3[Customer ID],Table3[Customer Name])</f>
        <v>Neely Broadberrie</v>
      </c>
      <c r="G402" s="2" t="str">
        <f>IF(_xlfn.XLOOKUP(TRIM(Table2[[#This Row],[Customer Name]]), Table3[Customer Name], Table3[Email], "")=0, "", _xlfn.XLOOKUP(TRIM(Table2[[#This Row],[Customer Name]]), Table3[Customer Name], Table3[Email], ""))</f>
        <v>nbroadberrieb4@gnu.org</v>
      </c>
      <c r="H402" s="2" t="str">
        <f>_xlfn.XLOOKUP(Table2[[#This Row],[Customer Name]],Table3[Customer Name],Table3[Country])</f>
        <v>United States</v>
      </c>
      <c r="I402" t="s">
        <v>6199</v>
      </c>
      <c r="J402" t="s">
        <v>6201</v>
      </c>
      <c r="K402">
        <f>_xlfn.XLOOKUP(Table2[[#This Row],[Product ID]],Table4[Product ID],Table4[Size])</f>
        <v>1</v>
      </c>
      <c r="L402" s="5">
        <f>_xlfn.XLOOKUP(Table2[[#This Row],[Product ID]],Table4[Product ID],Table4[Unit Price])</f>
        <v>15.85</v>
      </c>
      <c r="M402" s="7">
        <f>Table2[[#This Row],[Unit Price]]*Table2[[#This Row],[Quantity]]</f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_xlfn.XLOOKUP(Table2[[#This Row],[Customer ID]],Table3[Customer ID],Table3[Customer Name])</f>
        <v>Rutger Pithcock</v>
      </c>
      <c r="G403" s="2" t="str">
        <f>IF(_xlfn.XLOOKUP(TRIM(Table2[[#This Row],[Customer Name]]), Table3[Customer Name], Table3[Email], "")=0, "", _xlfn.XLOOKUP(TRIM(Table2[[#This Row],[Customer Name]]), Table3[Customer Name], Table3[Email], ""))</f>
        <v>rpithcockb5@yellowbook.com</v>
      </c>
      <c r="H403" s="2" t="str">
        <f>_xlfn.XLOOKUP(Table2[[#This Row],[Customer Name]],Table3[Customer Name],Table3[Country])</f>
        <v>United States</v>
      </c>
      <c r="I403" t="s">
        <v>6199</v>
      </c>
      <c r="J403" t="s">
        <v>6200</v>
      </c>
      <c r="K403">
        <f>_xlfn.XLOOKUP(Table2[[#This Row],[Product ID]],Table4[Product ID],Table4[Size])</f>
        <v>0.2</v>
      </c>
      <c r="L403" s="5">
        <f>_xlfn.XLOOKUP(Table2[[#This Row],[Product ID]],Table4[Product ID],Table4[Unit Price])</f>
        <v>4.3650000000000002</v>
      </c>
      <c r="M403" s="7">
        <f>Table2[[#This Row],[Unit Price]]*Table2[[#This Row],[Quantity]]</f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_xlfn.XLOOKUP(Table2[[#This Row],[Customer ID]],Table3[Customer ID],Table3[Customer Name])</f>
        <v>Gale Croysdale</v>
      </c>
      <c r="G404" s="2" t="str">
        <f>IF(_xlfn.XLOOKUP(TRIM(Table2[[#This Row],[Customer Name]]), Table3[Customer Name], Table3[Email], "")=0, "", _xlfn.XLOOKUP(TRIM(Table2[[#This Row],[Customer Name]]), Table3[Customer Name], Table3[Email], ""))</f>
        <v>gcroysdaleb6@nih.gov</v>
      </c>
      <c r="H404" s="2" t="str">
        <f>_xlfn.XLOOKUP(Table2[[#This Row],[Customer Name]],Table3[Customer Name],Table3[Country])</f>
        <v>United States</v>
      </c>
      <c r="I404" t="s">
        <v>6196</v>
      </c>
      <c r="J404" t="s">
        <v>6202</v>
      </c>
      <c r="K404">
        <f>_xlfn.XLOOKUP(Table2[[#This Row],[Product ID]],Table4[Product ID],Table4[Size])</f>
        <v>1</v>
      </c>
      <c r="L404" s="5">
        <f>_xlfn.XLOOKUP(Table2[[#This Row],[Product ID]],Table4[Product ID],Table4[Unit Price])</f>
        <v>8.9499999999999993</v>
      </c>
      <c r="M404" s="7">
        <f>Table2[[#This Row],[Unit Price]]*Table2[[#This Row],[Quantity]]</f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_xlfn.XLOOKUP(Table2[[#This Row],[Customer ID]],Table3[Customer ID],Table3[Customer Name])</f>
        <v>Benedetto Gozzett</v>
      </c>
      <c r="G405" s="2" t="str">
        <f>IF(_xlfn.XLOOKUP(TRIM(Table2[[#This Row],[Customer Name]]), Table3[Customer Name], Table3[Email], "")=0, "", _xlfn.XLOOKUP(TRIM(Table2[[#This Row],[Customer Name]]), Table3[Customer Name], Table3[Email], ""))</f>
        <v>bgozzettb7@github.com</v>
      </c>
      <c r="H405" s="2" t="str">
        <f>_xlfn.XLOOKUP(Table2[[#This Row],[Customer Name]],Table3[Customer Name],Table3[Country])</f>
        <v>United States</v>
      </c>
      <c r="I405" t="s">
        <v>6199</v>
      </c>
      <c r="J405" t="s">
        <v>6201</v>
      </c>
      <c r="K405">
        <f>_xlfn.XLOOKUP(Table2[[#This Row],[Product ID]],Table4[Product ID],Table4[Size])</f>
        <v>0.2</v>
      </c>
      <c r="L405" s="5">
        <f>_xlfn.XLOOKUP(Table2[[#This Row],[Product ID]],Table4[Product ID],Table4[Unit Price])</f>
        <v>4.7549999999999999</v>
      </c>
      <c r="M405" s="7">
        <f>Table2[[#This Row],[Unit Price]]*Table2[[#This Row],[Quantity]]</f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_xlfn.XLOOKUP(Table2[[#This Row],[Customer ID]],Table3[Customer ID],Table3[Customer Name])</f>
        <v>Tania Craggs</v>
      </c>
      <c r="G406" s="2" t="str">
        <f>IF(_xlfn.XLOOKUP(TRIM(Table2[[#This Row],[Customer Name]]), Table3[Customer Name], Table3[Email], "")=0, "", _xlfn.XLOOKUP(TRIM(Table2[[#This Row],[Customer Name]]), Table3[Customer Name], Table3[Email], ""))</f>
        <v>tcraggsb8@house.gov</v>
      </c>
      <c r="H406" s="2" t="str">
        <f>_xlfn.XLOOKUP(Table2[[#This Row],[Customer Name]],Table3[Customer Name],Table3[Country])</f>
        <v>Ireland</v>
      </c>
      <c r="I406" t="s">
        <v>6198</v>
      </c>
      <c r="J406" t="s">
        <v>6202</v>
      </c>
      <c r="K406">
        <f>_xlfn.XLOOKUP(Table2[[#This Row],[Product ID]],Table4[Product ID],Table4[Size])</f>
        <v>1</v>
      </c>
      <c r="L406" s="5">
        <f>_xlfn.XLOOKUP(Table2[[#This Row],[Product ID]],Table4[Product ID],Table4[Unit Price])</f>
        <v>9.9499999999999993</v>
      </c>
      <c r="M406" s="7">
        <f>Table2[[#This Row],[Unit Price]]*Table2[[#This Row],[Quantity]]</f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_xlfn.XLOOKUP(Table2[[#This Row],[Customer ID]],Table3[Customer ID],Table3[Customer Name])</f>
        <v>Leonie Cullrford</v>
      </c>
      <c r="G407" s="2" t="str">
        <f>IF(_xlfn.XLOOKUP(TRIM(Table2[[#This Row],[Customer Name]]), Table3[Customer Name], Table3[Email], "")=0, "", _xlfn.XLOOKUP(TRIM(Table2[[#This Row],[Customer Name]]), Table3[Customer Name], Table3[Email], ""))</f>
        <v>lcullrfordb9@xing.com</v>
      </c>
      <c r="H407" s="2" t="str">
        <f>_xlfn.XLOOKUP(Table2[[#This Row],[Customer Name]],Table3[Customer Name],Table3[Country])</f>
        <v>United States</v>
      </c>
      <c r="I407" t="s">
        <v>6197</v>
      </c>
      <c r="J407" t="s">
        <v>6200</v>
      </c>
      <c r="K407">
        <f>_xlfn.XLOOKUP(Table2[[#This Row],[Product ID]],Table4[Product ID],Table4[Size])</f>
        <v>0.5</v>
      </c>
      <c r="L407" s="5">
        <f>_xlfn.XLOOKUP(Table2[[#This Row],[Product ID]],Table4[Product ID],Table4[Unit Price])</f>
        <v>8.25</v>
      </c>
      <c r="M407" s="7">
        <f>Table2[[#This Row],[Unit Price]]*Table2[[#This Row],[Quantity]]</f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_xlfn.XLOOKUP(Table2[[#This Row],[Customer ID]],Table3[Customer ID],Table3[Customer Name])</f>
        <v>Auguste Rizon</v>
      </c>
      <c r="G408" s="2" t="str">
        <f>IF(_xlfn.XLOOKUP(TRIM(Table2[[#This Row],[Customer Name]]), Table3[Customer Name], Table3[Email], "")=0, "", _xlfn.XLOOKUP(TRIM(Table2[[#This Row],[Customer Name]]), Table3[Customer Name], Table3[Email], ""))</f>
        <v>arizonba@xing.com</v>
      </c>
      <c r="H408" s="2" t="str">
        <f>_xlfn.XLOOKUP(Table2[[#This Row],[Customer Name]],Table3[Customer Name],Table3[Country])</f>
        <v>United States</v>
      </c>
      <c r="I408" t="s">
        <v>6197</v>
      </c>
      <c r="J408" t="s">
        <v>6200</v>
      </c>
      <c r="K408">
        <f>_xlfn.XLOOKUP(Table2[[#This Row],[Product ID]],Table4[Product ID],Table4[Size])</f>
        <v>1</v>
      </c>
      <c r="L408" s="5">
        <f>_xlfn.XLOOKUP(Table2[[#This Row],[Product ID]],Table4[Product ID],Table4[Unit Price])</f>
        <v>13.75</v>
      </c>
      <c r="M408" s="7">
        <f>Table2[[#This Row],[Unit Price]]*Table2[[#This Row],[Quantity]]</f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_xlfn.XLOOKUP(Table2[[#This Row],[Customer ID]],Table3[Customer ID],Table3[Customer Name])</f>
        <v>Lorin Guerrazzi</v>
      </c>
      <c r="G409" s="2" t="str">
        <f>IF(_xlfn.XLOOKUP(TRIM(Table2[[#This Row],[Customer Name]]), Table3[Customer Name], Table3[Email], "")=0, "", _xlfn.XLOOKUP(TRIM(Table2[[#This Row],[Customer Name]]), Table3[Customer Name], Table3[Email], ""))</f>
        <v/>
      </c>
      <c r="H409" s="2" t="str">
        <f>_xlfn.XLOOKUP(Table2[[#This Row],[Customer Name]],Table3[Customer Name],Table3[Country])</f>
        <v>Ireland</v>
      </c>
      <c r="I409" t="s">
        <v>6197</v>
      </c>
      <c r="J409" t="s">
        <v>6200</v>
      </c>
      <c r="K409">
        <f>_xlfn.XLOOKUP(Table2[[#This Row],[Product ID]],Table4[Product ID],Table4[Size])</f>
        <v>0.5</v>
      </c>
      <c r="L409" s="5">
        <f>_xlfn.XLOOKUP(Table2[[#This Row],[Product ID]],Table4[Product ID],Table4[Unit Price])</f>
        <v>8.25</v>
      </c>
      <c r="M409" s="7">
        <f>Table2[[#This Row],[Unit Price]]*Table2[[#This Row],[Quantity]]</f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_xlfn.XLOOKUP(Table2[[#This Row],[Customer ID]],Table3[Customer ID],Table3[Customer Name])</f>
        <v>Felice Miell</v>
      </c>
      <c r="G410" s="2" t="str">
        <f>IF(_xlfn.XLOOKUP(TRIM(Table2[[#This Row],[Customer Name]]), Table3[Customer Name], Table3[Email], "")=0, "", _xlfn.XLOOKUP(TRIM(Table2[[#This Row],[Customer Name]]), Table3[Customer Name], Table3[Email], ""))</f>
        <v>fmiellbc@spiegel.de</v>
      </c>
      <c r="H410" s="2" t="str">
        <f>_xlfn.XLOOKUP(Table2[[#This Row],[Customer Name]],Table3[Customer Name],Table3[Country])</f>
        <v>United States</v>
      </c>
      <c r="I410" t="s">
        <v>6198</v>
      </c>
      <c r="J410" t="s">
        <v>6200</v>
      </c>
      <c r="K410">
        <f>_xlfn.XLOOKUP(Table2[[#This Row],[Product ID]],Table4[Product ID],Table4[Size])</f>
        <v>2.5</v>
      </c>
      <c r="L410" s="5">
        <f>_xlfn.XLOOKUP(Table2[[#This Row],[Product ID]],Table4[Product ID],Table4[Unit Price])</f>
        <v>25.874999999999996</v>
      </c>
      <c r="M410" s="7">
        <f>Table2[[#This Row],[Unit Price]]*Table2[[#This Row],[Quantity]]</f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_xlfn.XLOOKUP(Table2[[#This Row],[Customer ID]],Table3[Customer ID],Table3[Customer Name])</f>
        <v>Hamish Skeech</v>
      </c>
      <c r="G411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1" s="2" t="str">
        <f>_xlfn.XLOOKUP(Table2[[#This Row],[Customer Name]],Table3[Customer Name],Table3[Country])</f>
        <v>Ireland</v>
      </c>
      <c r="I411" t="s">
        <v>6199</v>
      </c>
      <c r="J411" t="s">
        <v>6201</v>
      </c>
      <c r="K411">
        <f>_xlfn.XLOOKUP(Table2[[#This Row],[Product ID]],Table4[Product ID],Table4[Size])</f>
        <v>1</v>
      </c>
      <c r="L411" s="5">
        <f>_xlfn.XLOOKUP(Table2[[#This Row],[Product ID]],Table4[Product ID],Table4[Unit Price])</f>
        <v>15.85</v>
      </c>
      <c r="M411" s="7">
        <f>Table2[[#This Row],[Unit Price]]*Table2[[#This Row],[Quantity]]</f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_xlfn.XLOOKUP(Table2[[#This Row],[Customer ID]],Table3[Customer ID],Table3[Customer Name])</f>
        <v>Giordano Lorenzin</v>
      </c>
      <c r="G412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2" s="2" t="str">
        <f>_xlfn.XLOOKUP(Table2[[#This Row],[Customer Name]],Table3[Customer Name],Table3[Country])</f>
        <v>United States</v>
      </c>
      <c r="I412" t="s">
        <v>6198</v>
      </c>
      <c r="J412" t="s">
        <v>6201</v>
      </c>
      <c r="K412">
        <f>_xlfn.XLOOKUP(Table2[[#This Row],[Product ID]],Table4[Product ID],Table4[Size])</f>
        <v>0.2</v>
      </c>
      <c r="L412" s="5">
        <f>_xlfn.XLOOKUP(Table2[[#This Row],[Product ID]],Table4[Product ID],Table4[Unit Price])</f>
        <v>3.8849999999999998</v>
      </c>
      <c r="M412" s="7">
        <f>Table2[[#This Row],[Unit Price]]*Table2[[#This Row],[Quantity]]</f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_xlfn.XLOOKUP(Table2[[#This Row],[Customer ID]],Table3[Customer ID],Table3[Customer Name])</f>
        <v>Harwilll Bishell</v>
      </c>
      <c r="G413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3" s="2" t="str">
        <f>_xlfn.XLOOKUP(Table2[[#This Row],[Customer Name]],Table3[Customer Name],Table3[Country])</f>
        <v>United States</v>
      </c>
      <c r="I413" t="s">
        <v>6199</v>
      </c>
      <c r="J413" t="s">
        <v>6200</v>
      </c>
      <c r="K413">
        <f>_xlfn.XLOOKUP(Table2[[#This Row],[Product ID]],Table4[Product ID],Table4[Size])</f>
        <v>1</v>
      </c>
      <c r="L413" s="5">
        <f>_xlfn.XLOOKUP(Table2[[#This Row],[Product ID]],Table4[Product ID],Table4[Unit Price])</f>
        <v>14.55</v>
      </c>
      <c r="M413" s="7">
        <f>Table2[[#This Row],[Unit Price]]*Table2[[#This Row],[Quantity]]</f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_xlfn.XLOOKUP(Table2[[#This Row],[Customer ID]],Table3[Customer ID],Table3[Customer Name])</f>
        <v>Freeland Missenden</v>
      </c>
      <c r="G414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4" s="2" t="str">
        <f>_xlfn.XLOOKUP(Table2[[#This Row],[Customer Name]],Table3[Customer Name],Table3[Country])</f>
        <v>United States</v>
      </c>
      <c r="I414" t="s">
        <v>6198</v>
      </c>
      <c r="J414" t="s">
        <v>6200</v>
      </c>
      <c r="K414">
        <f>_xlfn.XLOOKUP(Table2[[#This Row],[Product ID]],Table4[Product ID],Table4[Size])</f>
        <v>1</v>
      </c>
      <c r="L414" s="5">
        <f>_xlfn.XLOOKUP(Table2[[#This Row],[Product ID]],Table4[Product ID],Table4[Unit Price])</f>
        <v>11.25</v>
      </c>
      <c r="M414" s="7">
        <f>Table2[[#This Row],[Unit Price]]*Table2[[#This Row],[Quantity]]</f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_xlfn.XLOOKUP(Table2[[#This Row],[Customer ID]],Table3[Customer ID],Table3[Customer Name])</f>
        <v>Waylan Springall</v>
      </c>
      <c r="G415" s="2" t="str">
        <f>IF(_xlfn.XLOOKUP(TRIM(Table2[[#This Row],[Customer Name]]), Table3[Customer Name], Table3[Email], "")=0, "", _xlfn.XLOOKUP(TRIM(Table2[[#This Row],[Customer Name]]), Table3[Customer Name], Table3[Email], ""))</f>
        <v>wspringallbh@jugem.jp</v>
      </c>
      <c r="H415" s="2" t="str">
        <f>_xlfn.XLOOKUP(Table2[[#This Row],[Customer Name]],Table3[Customer Name],Table3[Country])</f>
        <v>United States</v>
      </c>
      <c r="I415" t="s">
        <v>6199</v>
      </c>
      <c r="J415" t="s">
        <v>6201</v>
      </c>
      <c r="K415">
        <f>_xlfn.XLOOKUP(Table2[[#This Row],[Product ID]],Table4[Product ID],Table4[Size])</f>
        <v>2.5</v>
      </c>
      <c r="L415" s="5">
        <f>_xlfn.XLOOKUP(Table2[[#This Row],[Product ID]],Table4[Product ID],Table4[Unit Price])</f>
        <v>36.454999999999998</v>
      </c>
      <c r="M415" s="7">
        <f>Table2[[#This Row],[Unit Price]]*Table2[[#This Row],[Quantity]]</f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_xlfn.XLOOKUP(Table2[[#This Row],[Customer ID]],Table3[Customer ID],Table3[Customer Name])</f>
        <v>Kiri Avramow</v>
      </c>
      <c r="G416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6" s="2" t="str">
        <f>_xlfn.XLOOKUP(Table2[[#This Row],[Customer Name]],Table3[Customer Name],Table3[Country])</f>
        <v>United States</v>
      </c>
      <c r="I416" t="s">
        <v>6196</v>
      </c>
      <c r="J416" t="s">
        <v>6201</v>
      </c>
      <c r="K416">
        <f>_xlfn.XLOOKUP(Table2[[#This Row],[Product ID]],Table4[Product ID],Table4[Size])</f>
        <v>0.2</v>
      </c>
      <c r="L416" s="5">
        <f>_xlfn.XLOOKUP(Table2[[#This Row],[Product ID]],Table4[Product ID],Table4[Unit Price])</f>
        <v>3.5849999999999995</v>
      </c>
      <c r="M416" s="7">
        <f>Table2[[#This Row],[Unit Price]]*Table2[[#This Row],[Quantity]]</f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_xlfn.XLOOKUP(Table2[[#This Row],[Customer ID]],Table3[Customer ID],Table3[Customer Name])</f>
        <v>Gregg Hawkyens</v>
      </c>
      <c r="G417" s="2" t="str">
        <f>IF(_xlfn.XLOOKUP(TRIM(Table2[[#This Row],[Customer Name]]), Table3[Customer Name], Table3[Email], "")=0, "", _xlfn.XLOOKUP(TRIM(Table2[[#This Row],[Customer Name]]), Table3[Customer Name], Table3[Email], ""))</f>
        <v>ghawkyensbj@census.gov</v>
      </c>
      <c r="H417" s="2" t="str">
        <f>_xlfn.XLOOKUP(Table2[[#This Row],[Customer Name]],Table3[Customer Name],Table3[Country])</f>
        <v>United States</v>
      </c>
      <c r="I417" t="s">
        <v>6196</v>
      </c>
      <c r="J417" t="s">
        <v>6200</v>
      </c>
      <c r="K417">
        <f>_xlfn.XLOOKUP(Table2[[#This Row],[Product ID]],Table4[Product ID],Table4[Size])</f>
        <v>0.2</v>
      </c>
      <c r="L417" s="5">
        <f>_xlfn.XLOOKUP(Table2[[#This Row],[Product ID]],Table4[Product ID],Table4[Unit Price])</f>
        <v>2.9849999999999999</v>
      </c>
      <c r="M417" s="7">
        <f>Table2[[#This Row],[Unit Price]]*Table2[[#This Row],[Quantity]]</f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_xlfn.XLOOKUP(Table2[[#This Row],[Customer ID]],Table3[Customer ID],Table3[Customer Name])</f>
        <v>Reggis Pracy</v>
      </c>
      <c r="G418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8" s="2" t="str">
        <f>_xlfn.XLOOKUP(Table2[[#This Row],[Customer Name]],Table3[Customer Name],Table3[Country])</f>
        <v>United States</v>
      </c>
      <c r="I418" t="s">
        <v>6198</v>
      </c>
      <c r="J418" t="s">
        <v>6201</v>
      </c>
      <c r="K418">
        <f>_xlfn.XLOOKUP(Table2[[#This Row],[Product ID]],Table4[Product ID],Table4[Size])</f>
        <v>0.5</v>
      </c>
      <c r="L418" s="5">
        <f>_xlfn.XLOOKUP(Table2[[#This Row],[Product ID]],Table4[Product ID],Table4[Unit Price])</f>
        <v>7.77</v>
      </c>
      <c r="M418" s="7">
        <f>Table2[[#This Row],[Unit Price]]*Table2[[#This Row],[Quantity]]</f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_xlfn.XLOOKUP(Table2[[#This Row],[Customer ID]],Table3[Customer ID],Table3[Customer Name])</f>
        <v>Paula Denis</v>
      </c>
      <c r="G419" s="2" t="str">
        <f>IF(_xlfn.XLOOKUP(TRIM(Table2[[#This Row],[Customer Name]]), Table3[Customer Name], Table3[Email], "")=0, "", _xlfn.XLOOKUP(TRIM(Table2[[#This Row],[Customer Name]]), Table3[Customer Name], Table3[Email], ""))</f>
        <v/>
      </c>
      <c r="H419" s="2" t="str">
        <f>_xlfn.XLOOKUP(Table2[[#This Row],[Customer Name]],Table3[Customer Name],Table3[Country])</f>
        <v>United States</v>
      </c>
      <c r="I419" t="s">
        <v>6198</v>
      </c>
      <c r="J419" t="s">
        <v>6201</v>
      </c>
      <c r="K419">
        <f>_xlfn.XLOOKUP(Table2[[#This Row],[Product ID]],Table4[Product ID],Table4[Size])</f>
        <v>2.5</v>
      </c>
      <c r="L419" s="5">
        <f>_xlfn.XLOOKUP(Table2[[#This Row],[Product ID]],Table4[Product ID],Table4[Unit Price])</f>
        <v>29.784999999999997</v>
      </c>
      <c r="M419" s="7">
        <f>Table2[[#This Row],[Unit Price]]*Table2[[#This Row],[Quantity]]</f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_xlfn.XLOOKUP(Table2[[#This Row],[Customer ID]],Table3[Customer ID],Table3[Customer Name])</f>
        <v>Broderick McGilvra</v>
      </c>
      <c r="G420" s="2" t="str">
        <f>IF(_xlfn.XLOOKUP(TRIM(Table2[[#This Row],[Customer Name]]), Table3[Customer Name], Table3[Email], "")=0, "", _xlfn.XLOOKUP(TRIM(Table2[[#This Row],[Customer Name]]), Table3[Customer Name], Table3[Email], ""))</f>
        <v>bmcgilvrabm@so-net.ne.jp</v>
      </c>
      <c r="H420" s="2" t="str">
        <f>_xlfn.XLOOKUP(Table2[[#This Row],[Customer Name]],Table3[Customer Name],Table3[Country])</f>
        <v>United States</v>
      </c>
      <c r="I420" t="s">
        <v>6198</v>
      </c>
      <c r="J420" t="s">
        <v>6201</v>
      </c>
      <c r="K420">
        <f>_xlfn.XLOOKUP(Table2[[#This Row],[Product ID]],Table4[Product ID],Table4[Size])</f>
        <v>2.5</v>
      </c>
      <c r="L420" s="5">
        <f>_xlfn.XLOOKUP(Table2[[#This Row],[Product ID]],Table4[Product ID],Table4[Unit Price])</f>
        <v>29.784999999999997</v>
      </c>
      <c r="M420" s="7">
        <f>Table2[[#This Row],[Unit Price]]*Table2[[#This Row],[Quantity]]</f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_xlfn.XLOOKUP(Table2[[#This Row],[Customer ID]],Table3[Customer ID],Table3[Customer Name])</f>
        <v>Annabella Danzey</v>
      </c>
      <c r="G421" s="2" t="str">
        <f>IF(_xlfn.XLOOKUP(TRIM(Table2[[#This Row],[Customer Name]]), Table3[Customer Name], Table3[Email], "")=0, "", _xlfn.XLOOKUP(TRIM(Table2[[#This Row],[Customer Name]]), Table3[Customer Name], Table3[Email], ""))</f>
        <v>adanzeybn@github.com</v>
      </c>
      <c r="H421" s="2" t="str">
        <f>_xlfn.XLOOKUP(Table2[[#This Row],[Customer Name]],Table3[Customer Name],Table3[Country])</f>
        <v>United States</v>
      </c>
      <c r="I421" t="s">
        <v>6199</v>
      </c>
      <c r="J421" t="s">
        <v>6200</v>
      </c>
      <c r="K421">
        <f>_xlfn.XLOOKUP(Table2[[#This Row],[Product ID]],Table4[Product ID],Table4[Size])</f>
        <v>0.5</v>
      </c>
      <c r="L421" s="5">
        <f>_xlfn.XLOOKUP(Table2[[#This Row],[Product ID]],Table4[Product ID],Table4[Unit Price])</f>
        <v>8.73</v>
      </c>
      <c r="M421" s="7">
        <f>Table2[[#This Row],[Unit Price]]*Table2[[#This Row],[Quantity]]</f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_xlfn.XLOOKUP(Table2[[#This Row],[Customer ID]],Table3[Customer ID],Table3[Customer Name])</f>
        <v>Terri Farra</v>
      </c>
      <c r="G422" s="2" t="str">
        <f>IF(_xlfn.XLOOKUP(TRIM(Table2[[#This Row],[Customer Name]]), Table3[Customer Name], Table3[Email], "")=0, "", _xlfn.XLOOKUP(TRIM(Table2[[#This Row],[Customer Name]]), Table3[Customer Name], Table3[Email], ""))</f>
        <v>tfarraac@behance.net</v>
      </c>
      <c r="H422" s="2" t="str">
        <f>_xlfn.XLOOKUP(Table2[[#This Row],[Customer Name]],Table3[Customer Name],Table3[Country])</f>
        <v>United States</v>
      </c>
      <c r="I422" t="s">
        <v>6199</v>
      </c>
      <c r="J422" t="s">
        <v>6202</v>
      </c>
      <c r="K422">
        <f>_xlfn.XLOOKUP(Table2[[#This Row],[Product ID]],Table4[Product ID],Table4[Size])</f>
        <v>0.5</v>
      </c>
      <c r="L422" s="5">
        <f>_xlfn.XLOOKUP(Table2[[#This Row],[Product ID]],Table4[Product ID],Table4[Unit Price])</f>
        <v>7.77</v>
      </c>
      <c r="M422" s="7">
        <f>Table2[[#This Row],[Unit Price]]*Table2[[#This Row],[Quantity]]</f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_xlfn.XLOOKUP(Table2[[#This Row],[Customer ID]],Table3[Customer ID],Table3[Customer Name])</f>
        <v>Terri Farra</v>
      </c>
      <c r="G423" s="2" t="str">
        <f>IF(_xlfn.XLOOKUP(TRIM(Table2[[#This Row],[Customer Name]]), Table3[Customer Name], Table3[Email], "")=0, "", _xlfn.XLOOKUP(TRIM(Table2[[#This Row],[Customer Name]]), Table3[Customer Name], Table3[Email], ""))</f>
        <v>tfarraac@behance.net</v>
      </c>
      <c r="H423" s="2" t="str">
        <f>_xlfn.XLOOKUP(Table2[[#This Row],[Customer Name]],Table3[Customer Name],Table3[Country])</f>
        <v>United States</v>
      </c>
      <c r="I423" t="s">
        <v>6198</v>
      </c>
      <c r="J423" t="s">
        <v>6202</v>
      </c>
      <c r="K423">
        <f>_xlfn.XLOOKUP(Table2[[#This Row],[Product ID]],Table4[Product ID],Table4[Size])</f>
        <v>2.5</v>
      </c>
      <c r="L423" s="5">
        <f>_xlfn.XLOOKUP(Table2[[#This Row],[Product ID]],Table4[Product ID],Table4[Unit Price])</f>
        <v>22.884999999999998</v>
      </c>
      <c r="M423" s="7">
        <f>Table2[[#This Row],[Unit Price]]*Table2[[#This Row],[Quantity]]</f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_xlfn.XLOOKUP(Table2[[#This Row],[Customer ID]],Table3[Customer ID],Table3[Customer Name])</f>
        <v>Nevins Glowacz</v>
      </c>
      <c r="G424" s="2" t="str">
        <f>IF(_xlfn.XLOOKUP(TRIM(Table2[[#This Row],[Customer Name]]), Table3[Customer Name], Table3[Email], "")=0, "", _xlfn.XLOOKUP(TRIM(Table2[[#This Row],[Customer Name]]), Table3[Customer Name], Table3[Email], ""))</f>
        <v/>
      </c>
      <c r="H424" s="2" t="str">
        <f>_xlfn.XLOOKUP(Table2[[#This Row],[Customer Name]],Table3[Customer Name],Table3[Country])</f>
        <v>United States</v>
      </c>
      <c r="I424" t="s">
        <v>6198</v>
      </c>
      <c r="J424" t="s">
        <v>6202</v>
      </c>
      <c r="K424">
        <f>_xlfn.XLOOKUP(Table2[[#This Row],[Product ID]],Table4[Product ID],Table4[Size])</f>
        <v>0.5</v>
      </c>
      <c r="L424" s="5">
        <f>_xlfn.XLOOKUP(Table2[[#This Row],[Product ID]],Table4[Product ID],Table4[Unit Price])</f>
        <v>5.97</v>
      </c>
      <c r="M424" s="7">
        <f>Table2[[#This Row],[Unit Price]]*Table2[[#This Row],[Quantity]]</f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_xlfn.XLOOKUP(Table2[[#This Row],[Customer ID]],Table3[Customer ID],Table3[Customer Name])</f>
        <v>Adelice Isabell</v>
      </c>
      <c r="G425" s="2" t="str">
        <f>IF(_xlfn.XLOOKUP(TRIM(Table2[[#This Row],[Customer Name]]), Table3[Customer Name], Table3[Email], "")=0, "", _xlfn.XLOOKUP(TRIM(Table2[[#This Row],[Customer Name]]), Table3[Customer Name], Table3[Email], ""))</f>
        <v/>
      </c>
      <c r="H425" s="2" t="str">
        <f>_xlfn.XLOOKUP(Table2[[#This Row],[Customer Name]],Table3[Customer Name],Table3[Country])</f>
        <v>United States</v>
      </c>
      <c r="I425" t="s">
        <v>6196</v>
      </c>
      <c r="J425" t="s">
        <v>6200</v>
      </c>
      <c r="K425">
        <f>_xlfn.XLOOKUP(Table2[[#This Row],[Product ID]],Table4[Product ID],Table4[Size])</f>
        <v>0.5</v>
      </c>
      <c r="L425" s="5">
        <f>_xlfn.XLOOKUP(Table2[[#This Row],[Product ID]],Table4[Product ID],Table4[Unit Price])</f>
        <v>5.97</v>
      </c>
      <c r="M425" s="7">
        <f>Table2[[#This Row],[Unit Price]]*Table2[[#This Row],[Quantity]]</f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_xlfn.XLOOKUP(Table2[[#This Row],[Customer ID]],Table3[Customer ID],Table3[Customer Name])</f>
        <v>Yulma Dombrell</v>
      </c>
      <c r="G426" s="2" t="str">
        <f>IF(_xlfn.XLOOKUP(TRIM(Table2[[#This Row],[Customer Name]]), Table3[Customer Name], Table3[Email], "")=0, "", _xlfn.XLOOKUP(TRIM(Table2[[#This Row],[Customer Name]]), Table3[Customer Name], Table3[Email], ""))</f>
        <v>ydombrellbs@dedecms.com</v>
      </c>
      <c r="H426" s="2" t="str">
        <f>_xlfn.XLOOKUP(Table2[[#This Row],[Customer Name]],Table3[Customer Name],Table3[Country])</f>
        <v>United States</v>
      </c>
      <c r="I426" t="s">
        <v>6197</v>
      </c>
      <c r="J426" t="s">
        <v>6201</v>
      </c>
      <c r="K426">
        <f>_xlfn.XLOOKUP(Table2[[#This Row],[Product ID]],Table4[Product ID],Table4[Size])</f>
        <v>0.5</v>
      </c>
      <c r="L426" s="5">
        <f>_xlfn.XLOOKUP(Table2[[#This Row],[Product ID]],Table4[Product ID],Table4[Unit Price])</f>
        <v>8.91</v>
      </c>
      <c r="M426" s="7">
        <f>Table2[[#This Row],[Unit Price]]*Table2[[#This Row],[Quantity]]</f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_xlfn.XLOOKUP(Table2[[#This Row],[Customer ID]],Table3[Customer ID],Table3[Customer Name])</f>
        <v>Alric Darth</v>
      </c>
      <c r="G427" s="2" t="str">
        <f>IF(_xlfn.XLOOKUP(TRIM(Table2[[#This Row],[Customer Name]]), Table3[Customer Name], Table3[Email], "")=0, "", _xlfn.XLOOKUP(TRIM(Table2[[#This Row],[Customer Name]]), Table3[Customer Name], Table3[Email], ""))</f>
        <v>adarthbt@t.co</v>
      </c>
      <c r="H427" s="2" t="str">
        <f>_xlfn.XLOOKUP(Table2[[#This Row],[Customer Name]],Table3[Customer Name],Table3[Country])</f>
        <v>United States</v>
      </c>
      <c r="I427" t="s">
        <v>6196</v>
      </c>
      <c r="J427" t="s">
        <v>6202</v>
      </c>
      <c r="K427">
        <f>_xlfn.XLOOKUP(Table2[[#This Row],[Product ID]],Table4[Product ID],Table4[Size])</f>
        <v>1</v>
      </c>
      <c r="L427" s="5">
        <f>_xlfn.XLOOKUP(Table2[[#This Row],[Product ID]],Table4[Product ID],Table4[Unit Price])</f>
        <v>8.9499999999999993</v>
      </c>
      <c r="M427" s="7">
        <f>Table2[[#This Row],[Unit Price]]*Table2[[#This Row],[Quantity]]</f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_xlfn.XLOOKUP(Table2[[#This Row],[Customer ID]],Table3[Customer ID],Table3[Customer Name])</f>
        <v>Manuel Darrigoe</v>
      </c>
      <c r="G428" s="2" t="str">
        <f>IF(_xlfn.XLOOKUP(TRIM(Table2[[#This Row],[Customer Name]]), Table3[Customer Name], Table3[Email], "")=0, "", _xlfn.XLOOKUP(TRIM(Table2[[#This Row],[Customer Name]]), Table3[Customer Name], Table3[Email], ""))</f>
        <v>mdarrigoebu@hud.gov</v>
      </c>
      <c r="H428" s="2" t="str">
        <f>_xlfn.XLOOKUP(Table2[[#This Row],[Customer Name]],Table3[Customer Name],Table3[Country])</f>
        <v>Ireland</v>
      </c>
      <c r="I428" t="s">
        <v>6196</v>
      </c>
      <c r="J428" t="s">
        <v>6201</v>
      </c>
      <c r="K428">
        <f>_xlfn.XLOOKUP(Table2[[#This Row],[Product ID]],Table4[Product ID],Table4[Size])</f>
        <v>0.2</v>
      </c>
      <c r="L428" s="5">
        <f>_xlfn.XLOOKUP(Table2[[#This Row],[Product ID]],Table4[Product ID],Table4[Unit Price])</f>
        <v>3.5849999999999995</v>
      </c>
      <c r="M428" s="7">
        <f>Table2[[#This Row],[Unit Price]]*Table2[[#This Row],[Quantity]]</f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_xlfn.XLOOKUP(Table2[[#This Row],[Customer ID]],Table3[Customer ID],Table3[Customer Name])</f>
        <v>Kynthia Berick</v>
      </c>
      <c r="G429" s="2" t="str">
        <f>IF(_xlfn.XLOOKUP(TRIM(Table2[[#This Row],[Customer Name]]), Table3[Customer Name], Table3[Email], "")=0, "", _xlfn.XLOOKUP(TRIM(Table2[[#This Row],[Customer Name]]), Table3[Customer Name], Table3[Email], ""))</f>
        <v/>
      </c>
      <c r="H429" s="2" t="str">
        <f>_xlfn.XLOOKUP(Table2[[#This Row],[Customer Name]],Table3[Customer Name],Table3[Country])</f>
        <v>United States</v>
      </c>
      <c r="I429" t="s">
        <v>6198</v>
      </c>
      <c r="J429" t="s">
        <v>6200</v>
      </c>
      <c r="K429">
        <f>_xlfn.XLOOKUP(Table2[[#This Row],[Product ID]],Table4[Product ID],Table4[Size])</f>
        <v>2.5</v>
      </c>
      <c r="L429" s="5">
        <f>_xlfn.XLOOKUP(Table2[[#This Row],[Product ID]],Table4[Product ID],Table4[Unit Price])</f>
        <v>25.874999999999996</v>
      </c>
      <c r="M429" s="7">
        <f>Table2[[#This Row],[Unit Price]]*Table2[[#This Row],[Quantity]]</f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_xlfn.XLOOKUP(Table2[[#This Row],[Customer ID]],Table3[Customer ID],Table3[Customer Name])</f>
        <v>Minetta Ackrill</v>
      </c>
      <c r="G430" s="2" t="str">
        <f>IF(_xlfn.XLOOKUP(TRIM(Table2[[#This Row],[Customer Name]]), Table3[Customer Name], Table3[Email], "")=0, "", _xlfn.XLOOKUP(TRIM(Table2[[#This Row],[Customer Name]]), Table3[Customer Name], Table3[Email], ""))</f>
        <v>mackrillbw@bandcamp.com</v>
      </c>
      <c r="H430" s="2" t="str">
        <f>_xlfn.XLOOKUP(Table2[[#This Row],[Customer Name]],Table3[Customer Name],Table3[Country])</f>
        <v>United States</v>
      </c>
      <c r="I430" t="s">
        <v>6196</v>
      </c>
      <c r="J430" t="s">
        <v>6201</v>
      </c>
      <c r="K430">
        <f>_xlfn.XLOOKUP(Table2[[#This Row],[Product ID]],Table4[Product ID],Table4[Size])</f>
        <v>1</v>
      </c>
      <c r="L430" s="5">
        <f>_xlfn.XLOOKUP(Table2[[#This Row],[Product ID]],Table4[Product ID],Table4[Unit Price])</f>
        <v>11.95</v>
      </c>
      <c r="M430" s="7">
        <f>Table2[[#This Row],[Unit Price]]*Table2[[#This Row],[Quantity]]</f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_xlfn.XLOOKUP(Table2[[#This Row],[Customer ID]],Table3[Customer ID],Table3[Customer Name])</f>
        <v>Terri Farra</v>
      </c>
      <c r="G431" s="2" t="str">
        <f>IF(_xlfn.XLOOKUP(TRIM(Table2[[#This Row],[Customer Name]]), Table3[Customer Name], Table3[Email], "")=0, "", _xlfn.XLOOKUP(TRIM(Table2[[#This Row],[Customer Name]]), Table3[Customer Name], Table3[Email], ""))</f>
        <v>tfarraac@behance.net</v>
      </c>
      <c r="H431" s="2" t="str">
        <f>_xlfn.XLOOKUP(Table2[[#This Row],[Customer Name]],Table3[Customer Name],Table3[Country])</f>
        <v>United States</v>
      </c>
      <c r="I431" t="s">
        <v>6198</v>
      </c>
      <c r="J431" t="s">
        <v>6201</v>
      </c>
      <c r="K431">
        <f>_xlfn.XLOOKUP(Table2[[#This Row],[Product ID]],Table4[Product ID],Table4[Size])</f>
        <v>1</v>
      </c>
      <c r="L431" s="5">
        <f>_xlfn.XLOOKUP(Table2[[#This Row],[Product ID]],Table4[Product ID],Table4[Unit Price])</f>
        <v>12.95</v>
      </c>
      <c r="M431" s="7">
        <f>Table2[[#This Row],[Unit Price]]*Table2[[#This Row],[Quantity]]</f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_xlfn.XLOOKUP(Table2[[#This Row],[Customer ID]],Table3[Customer ID],Table3[Customer Name])</f>
        <v>Melosa Kippen</v>
      </c>
      <c r="G432" s="2" t="str">
        <f>IF(_xlfn.XLOOKUP(TRIM(Table2[[#This Row],[Customer Name]]), Table3[Customer Name], Table3[Email], "")=0, "", _xlfn.XLOOKUP(TRIM(Table2[[#This Row],[Customer Name]]), Table3[Customer Name], Table3[Email], ""))</f>
        <v>mkippenby@dion.ne.jp</v>
      </c>
      <c r="H432" s="2" t="str">
        <f>_xlfn.XLOOKUP(Table2[[#This Row],[Customer Name]],Table3[Customer Name],Table3[Country])</f>
        <v>United States</v>
      </c>
      <c r="I432" t="s">
        <v>6196</v>
      </c>
      <c r="J432" t="s">
        <v>6202</v>
      </c>
      <c r="K432">
        <f>_xlfn.XLOOKUP(Table2[[#This Row],[Product ID]],Table4[Product ID],Table4[Size])</f>
        <v>0.2</v>
      </c>
      <c r="L432" s="5">
        <f>_xlfn.XLOOKUP(Table2[[#This Row],[Product ID]],Table4[Product ID],Table4[Unit Price])</f>
        <v>2.6849999999999996</v>
      </c>
      <c r="M432" s="7">
        <f>Table2[[#This Row],[Unit Price]]*Table2[[#This Row],[Quantity]]</f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_xlfn.XLOOKUP(Table2[[#This Row],[Customer ID]],Table3[Customer ID],Table3[Customer Name])</f>
        <v>Witty Ranson</v>
      </c>
      <c r="G433" s="2" t="str">
        <f>IF(_xlfn.XLOOKUP(TRIM(Table2[[#This Row],[Customer Name]]), Table3[Customer Name], Table3[Email], "")=0, "", _xlfn.XLOOKUP(TRIM(Table2[[#This Row],[Customer Name]]), Table3[Customer Name], Table3[Email], ""))</f>
        <v>wransonbz@ted.com</v>
      </c>
      <c r="H433" s="2" t="str">
        <f>_xlfn.XLOOKUP(Table2[[#This Row],[Customer Name]],Table3[Customer Name],Table3[Country])</f>
        <v>Ireland</v>
      </c>
      <c r="I433" t="s">
        <v>6197</v>
      </c>
      <c r="J433" t="s">
        <v>6202</v>
      </c>
      <c r="K433">
        <f>_xlfn.XLOOKUP(Table2[[#This Row],[Product ID]],Table4[Product ID],Table4[Size])</f>
        <v>2.5</v>
      </c>
      <c r="L433" s="5">
        <f>_xlfn.XLOOKUP(Table2[[#This Row],[Product ID]],Table4[Product ID],Table4[Unit Price])</f>
        <v>27.945</v>
      </c>
      <c r="M433" s="7">
        <f>Table2[[#This Row],[Unit Price]]*Table2[[#This Row],[Quantity]]</f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_xlfn.XLOOKUP(Table2[[#This Row],[Customer ID]],Table3[Customer ID],Table3[Customer Name])</f>
        <v>Rod Gowdie</v>
      </c>
      <c r="G434" s="2" t="str">
        <f>IF(_xlfn.XLOOKUP(TRIM(Table2[[#This Row],[Customer Name]]), Table3[Customer Name], Table3[Email], "")=0, "", _xlfn.XLOOKUP(TRIM(Table2[[#This Row],[Customer Name]]), Table3[Customer Name], Table3[Email], ""))</f>
        <v/>
      </c>
      <c r="H434" s="2" t="str">
        <f>_xlfn.XLOOKUP(Table2[[#This Row],[Customer Name]],Table3[Customer Name],Table3[Country])</f>
        <v>United States</v>
      </c>
      <c r="I434" t="s">
        <v>6198</v>
      </c>
      <c r="J434" t="s">
        <v>6200</v>
      </c>
      <c r="K434">
        <f>_xlfn.XLOOKUP(Table2[[#This Row],[Product ID]],Table4[Product ID],Table4[Size])</f>
        <v>1</v>
      </c>
      <c r="L434" s="5">
        <f>_xlfn.XLOOKUP(Table2[[#This Row],[Product ID]],Table4[Product ID],Table4[Unit Price])</f>
        <v>11.25</v>
      </c>
      <c r="M434" s="7">
        <f>Table2[[#This Row],[Unit Price]]*Table2[[#This Row],[Quantity]]</f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_xlfn.XLOOKUP(Table2[[#This Row],[Customer ID]],Table3[Customer ID],Table3[Customer Name])</f>
        <v>Lemuel Rignold</v>
      </c>
      <c r="G435" s="2" t="str">
        <f>IF(_xlfn.XLOOKUP(TRIM(Table2[[#This Row],[Customer Name]]), Table3[Customer Name], Table3[Email], "")=0, "", _xlfn.XLOOKUP(TRIM(Table2[[#This Row],[Customer Name]]), Table3[Customer Name], Table3[Email], ""))</f>
        <v>lrignoldc1@miibeian.gov.cn</v>
      </c>
      <c r="H435" s="2" t="str">
        <f>_xlfn.XLOOKUP(Table2[[#This Row],[Customer Name]],Table3[Customer Name],Table3[Country])</f>
        <v>United States</v>
      </c>
      <c r="I435" t="s">
        <v>6199</v>
      </c>
      <c r="J435" t="s">
        <v>6200</v>
      </c>
      <c r="K435">
        <f>_xlfn.XLOOKUP(Table2[[#This Row],[Product ID]],Table4[Product ID],Table4[Size])</f>
        <v>2.5</v>
      </c>
      <c r="L435" s="5">
        <f>_xlfn.XLOOKUP(Table2[[#This Row],[Product ID]],Table4[Product ID],Table4[Unit Price])</f>
        <v>33.464999999999996</v>
      </c>
      <c r="M435" s="7">
        <f>Table2[[#This Row],[Unit Price]]*Table2[[#This Row],[Quantity]]</f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_xlfn.XLOOKUP(Table2[[#This Row],[Customer ID]],Table3[Customer ID],Table3[Customer Name])</f>
        <v>Nevsa Fields</v>
      </c>
      <c r="G436" s="2" t="str">
        <f>IF(_xlfn.XLOOKUP(TRIM(Table2[[#This Row],[Customer Name]]), Table3[Customer Name], Table3[Email], "")=0, "", _xlfn.XLOOKUP(TRIM(Table2[[#This Row],[Customer Name]]), Table3[Customer Name], Table3[Email], ""))</f>
        <v/>
      </c>
      <c r="H436" s="2" t="str">
        <f>_xlfn.XLOOKUP(Table2[[#This Row],[Customer Name]],Table3[Customer Name],Table3[Country])</f>
        <v>United States</v>
      </c>
      <c r="I436" t="s">
        <v>6198</v>
      </c>
      <c r="J436" t="s">
        <v>6200</v>
      </c>
      <c r="K436">
        <f>_xlfn.XLOOKUP(Table2[[#This Row],[Product ID]],Table4[Product ID],Table4[Size])</f>
        <v>1</v>
      </c>
      <c r="L436" s="5">
        <f>_xlfn.XLOOKUP(Table2[[#This Row],[Product ID]],Table4[Product ID],Table4[Unit Price])</f>
        <v>11.25</v>
      </c>
      <c r="M436" s="7">
        <f>Table2[[#This Row],[Unit Price]]*Table2[[#This Row],[Quantity]]</f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_xlfn.XLOOKUP(Table2[[#This Row],[Customer ID]],Table3[Customer ID],Table3[Customer Name])</f>
        <v>Chance Rowthorn</v>
      </c>
      <c r="G437" s="2" t="str">
        <f>IF(_xlfn.XLOOKUP(TRIM(Table2[[#This Row],[Customer Name]]), Table3[Customer Name], Table3[Email], "")=0, "", _xlfn.XLOOKUP(TRIM(Table2[[#This Row],[Customer Name]]), Table3[Customer Name], Table3[Email], ""))</f>
        <v>crowthornc3@msn.com</v>
      </c>
      <c r="H437" s="2" t="str">
        <f>_xlfn.XLOOKUP(Table2[[#This Row],[Customer Name]],Table3[Customer Name],Table3[Country])</f>
        <v>United States</v>
      </c>
      <c r="I437" t="s">
        <v>6197</v>
      </c>
      <c r="J437" t="s">
        <v>6200</v>
      </c>
      <c r="K437">
        <f>_xlfn.XLOOKUP(Table2[[#This Row],[Product ID]],Table4[Product ID],Table4[Size])</f>
        <v>0.5</v>
      </c>
      <c r="L437" s="5">
        <f>_xlfn.XLOOKUP(Table2[[#This Row],[Product ID]],Table4[Product ID],Table4[Unit Price])</f>
        <v>8.25</v>
      </c>
      <c r="M437" s="7">
        <f>Table2[[#This Row],[Unit Price]]*Table2[[#This Row],[Quantity]]</f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_xlfn.XLOOKUP(Table2[[#This Row],[Customer ID]],Table3[Customer ID],Table3[Customer Name])</f>
        <v>Orly Ryland</v>
      </c>
      <c r="G438" s="2" t="str">
        <f>IF(_xlfn.XLOOKUP(TRIM(Table2[[#This Row],[Customer Name]]), Table3[Customer Name], Table3[Email], "")=0, "", _xlfn.XLOOKUP(TRIM(Table2[[#This Row],[Customer Name]]), Table3[Customer Name], Table3[Email], ""))</f>
        <v>orylandc4@deviantart.com</v>
      </c>
      <c r="H438" s="2" t="str">
        <f>_xlfn.XLOOKUP(Table2[[#This Row],[Customer Name]],Table3[Customer Name],Table3[Country])</f>
        <v>United States</v>
      </c>
      <c r="I438" t="s">
        <v>6199</v>
      </c>
      <c r="J438" t="s">
        <v>6201</v>
      </c>
      <c r="K438">
        <f>_xlfn.XLOOKUP(Table2[[#This Row],[Product ID]],Table4[Product ID],Table4[Size])</f>
        <v>0.2</v>
      </c>
      <c r="L438" s="5">
        <f>_xlfn.XLOOKUP(Table2[[#This Row],[Product ID]],Table4[Product ID],Table4[Unit Price])</f>
        <v>4.7549999999999999</v>
      </c>
      <c r="M438" s="7">
        <f>Table2[[#This Row],[Unit Price]]*Table2[[#This Row],[Quantity]]</f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_xlfn.XLOOKUP(Table2[[#This Row],[Customer ID]],Table3[Customer ID],Table3[Customer Name])</f>
        <v>Willabella Abramski</v>
      </c>
      <c r="G439" s="2" t="str">
        <f>IF(_xlfn.XLOOKUP(TRIM(Table2[[#This Row],[Customer Name]]), Table3[Customer Name], Table3[Email], "")=0, "", _xlfn.XLOOKUP(TRIM(Table2[[#This Row],[Customer Name]]), Table3[Customer Name], Table3[Email], ""))</f>
        <v/>
      </c>
      <c r="H439" s="2" t="str">
        <f>_xlfn.XLOOKUP(Table2[[#This Row],[Customer Name]],Table3[Customer Name],Table3[Country])</f>
        <v>United States</v>
      </c>
      <c r="I439" t="s">
        <v>6199</v>
      </c>
      <c r="J439" t="s">
        <v>6202</v>
      </c>
      <c r="K439">
        <f>_xlfn.XLOOKUP(Table2[[#This Row],[Product ID]],Table4[Product ID],Table4[Size])</f>
        <v>2.5</v>
      </c>
      <c r="L439" s="5">
        <f>_xlfn.XLOOKUP(Table2[[#This Row],[Product ID]],Table4[Product ID],Table4[Unit Price])</f>
        <v>29.784999999999997</v>
      </c>
      <c r="M439" s="7">
        <f>Table2[[#This Row],[Unit Price]]*Table2[[#This Row],[Quantity]]</f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_xlfn.XLOOKUP(Table2[[#This Row],[Customer ID]],Table3[Customer ID],Table3[Customer Name])</f>
        <v>Morgen Seson</v>
      </c>
      <c r="G440" s="2" t="str">
        <f>IF(_xlfn.XLOOKUP(TRIM(Table2[[#This Row],[Customer Name]]), Table3[Customer Name], Table3[Email], "")=0, "", _xlfn.XLOOKUP(TRIM(Table2[[#This Row],[Customer Name]]), Table3[Customer Name], Table3[Email], ""))</f>
        <v>msesonck@census.gov</v>
      </c>
      <c r="H440" s="2" t="str">
        <f>_xlfn.XLOOKUP(Table2[[#This Row],[Customer Name]],Table3[Customer Name],Table3[Country])</f>
        <v>United States</v>
      </c>
      <c r="I440" t="s">
        <v>6199</v>
      </c>
      <c r="J440" t="s">
        <v>6202</v>
      </c>
      <c r="K440">
        <f>_xlfn.XLOOKUP(Table2[[#This Row],[Product ID]],Table4[Product ID],Table4[Size])</f>
        <v>0.5</v>
      </c>
      <c r="L440" s="5">
        <f>_xlfn.XLOOKUP(Table2[[#This Row],[Product ID]],Table4[Product ID],Table4[Unit Price])</f>
        <v>7.77</v>
      </c>
      <c r="M440" s="7">
        <f>Table2[[#This Row],[Unit Price]]*Table2[[#This Row],[Quantity]]</f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_xlfn.XLOOKUP(Table2[[#This Row],[Customer ID]],Table3[Customer ID],Table3[Customer Name])</f>
        <v>Chickie Ragless</v>
      </c>
      <c r="G441" s="2" t="str">
        <f>IF(_xlfn.XLOOKUP(TRIM(Table2[[#This Row],[Customer Name]]), Table3[Customer Name], Table3[Email], "")=0, "", _xlfn.XLOOKUP(TRIM(Table2[[#This Row],[Customer Name]]), Table3[Customer Name], Table3[Email], ""))</f>
        <v>craglessc7@webmd.com</v>
      </c>
      <c r="H441" s="2" t="str">
        <f>_xlfn.XLOOKUP(Table2[[#This Row],[Customer Name]],Table3[Customer Name],Table3[Country])</f>
        <v>Ireland</v>
      </c>
      <c r="I441" t="s">
        <v>6197</v>
      </c>
      <c r="J441" t="s">
        <v>6201</v>
      </c>
      <c r="K441">
        <f>_xlfn.XLOOKUP(Table2[[#This Row],[Product ID]],Table4[Product ID],Table4[Size])</f>
        <v>0.5</v>
      </c>
      <c r="L441" s="5">
        <f>_xlfn.XLOOKUP(Table2[[#This Row],[Product ID]],Table4[Product ID],Table4[Unit Price])</f>
        <v>8.91</v>
      </c>
      <c r="M441" s="7">
        <f>Table2[[#This Row],[Unit Price]]*Table2[[#This Row],[Quantity]]</f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_xlfn.XLOOKUP(Table2[[#This Row],[Customer ID]],Table3[Customer ID],Table3[Customer Name])</f>
        <v>Freda Hollows</v>
      </c>
      <c r="G442" s="2" t="str">
        <f>IF(_xlfn.XLOOKUP(TRIM(Table2[[#This Row],[Customer Name]]), Table3[Customer Name], Table3[Email], "")=0, "", _xlfn.XLOOKUP(TRIM(Table2[[#This Row],[Customer Name]]), Table3[Customer Name], Table3[Email], ""))</f>
        <v>fhollowsc8@blogtalkradio.com</v>
      </c>
      <c r="H442" s="2" t="str">
        <f>_xlfn.XLOOKUP(Table2[[#This Row],[Customer Name]],Table3[Customer Name],Table3[Country])</f>
        <v>United States</v>
      </c>
      <c r="I442" t="s">
        <v>6198</v>
      </c>
      <c r="J442" t="s">
        <v>6200</v>
      </c>
      <c r="K442">
        <f>_xlfn.XLOOKUP(Table2[[#This Row],[Product ID]],Table4[Product ID],Table4[Size])</f>
        <v>2.5</v>
      </c>
      <c r="L442" s="5">
        <f>_xlfn.XLOOKUP(Table2[[#This Row],[Product ID]],Table4[Product ID],Table4[Unit Price])</f>
        <v>25.874999999999996</v>
      </c>
      <c r="M442" s="7">
        <f>Table2[[#This Row],[Unit Price]]*Table2[[#This Row],[Quantity]]</f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_xlfn.XLOOKUP(Table2[[#This Row],[Customer ID]],Table3[Customer ID],Table3[Customer Name])</f>
        <v>Livy Lathleiff</v>
      </c>
      <c r="G443" s="2" t="str">
        <f>IF(_xlfn.XLOOKUP(TRIM(Table2[[#This Row],[Customer Name]]), Table3[Customer Name], Table3[Email], "")=0, "", _xlfn.XLOOKUP(TRIM(Table2[[#This Row],[Customer Name]]), Table3[Customer Name], Table3[Email], ""))</f>
        <v>llathleiffc9@nationalgeographic.com</v>
      </c>
      <c r="H443" s="2" t="str">
        <f>_xlfn.XLOOKUP(Table2[[#This Row],[Customer Name]],Table3[Customer Name],Table3[Country])</f>
        <v>Ireland</v>
      </c>
      <c r="I443" t="s">
        <v>6197</v>
      </c>
      <c r="J443" t="s">
        <v>6202</v>
      </c>
      <c r="K443">
        <f>_xlfn.XLOOKUP(Table2[[#This Row],[Product ID]],Table4[Product ID],Table4[Size])</f>
        <v>1</v>
      </c>
      <c r="L443" s="5">
        <f>_xlfn.XLOOKUP(Table2[[#This Row],[Product ID]],Table4[Product ID],Table4[Unit Price])</f>
        <v>12.15</v>
      </c>
      <c r="M443" s="7">
        <f>Table2[[#This Row],[Unit Price]]*Table2[[#This Row],[Quantity]]</f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_xlfn.XLOOKUP(Table2[[#This Row],[Customer ID]],Table3[Customer ID],Table3[Customer Name])</f>
        <v>Koralle Heads</v>
      </c>
      <c r="G444" s="2" t="str">
        <f>IF(_xlfn.XLOOKUP(TRIM(Table2[[#This Row],[Customer Name]]), Table3[Customer Name], Table3[Email], "")=0, "", _xlfn.XLOOKUP(TRIM(Table2[[#This Row],[Customer Name]]), Table3[Customer Name], Table3[Email], ""))</f>
        <v>kheadsca@jalbum.net</v>
      </c>
      <c r="H444" s="2" t="str">
        <f>_xlfn.XLOOKUP(Table2[[#This Row],[Customer Name]],Table3[Customer Name],Table3[Country])</f>
        <v>United States</v>
      </c>
      <c r="I444" t="s">
        <v>6196</v>
      </c>
      <c r="J444" t="s">
        <v>6201</v>
      </c>
      <c r="K444">
        <f>_xlfn.XLOOKUP(Table2[[#This Row],[Product ID]],Table4[Product ID],Table4[Size])</f>
        <v>0.5</v>
      </c>
      <c r="L444" s="5">
        <f>_xlfn.XLOOKUP(Table2[[#This Row],[Product ID]],Table4[Product ID],Table4[Unit Price])</f>
        <v>7.169999999999999</v>
      </c>
      <c r="M444" s="7">
        <f>Table2[[#This Row],[Unit Price]]*Table2[[#This Row],[Quantity]]</f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_xlfn.XLOOKUP(Table2[[#This Row],[Customer ID]],Table3[Customer ID],Table3[Customer Name])</f>
        <v>Theo Bowne</v>
      </c>
      <c r="G445" s="2" t="str">
        <f>IF(_xlfn.XLOOKUP(TRIM(Table2[[#This Row],[Customer Name]]), Table3[Customer Name], Table3[Email], "")=0, "", _xlfn.XLOOKUP(TRIM(Table2[[#This Row],[Customer Name]]), Table3[Customer Name], Table3[Email], ""))</f>
        <v>tbownecb@unicef.org</v>
      </c>
      <c r="H445" s="2" t="str">
        <f>_xlfn.XLOOKUP(Table2[[#This Row],[Customer Name]],Table3[Customer Name],Table3[Country])</f>
        <v>Ireland</v>
      </c>
      <c r="I445" t="s">
        <v>6197</v>
      </c>
      <c r="J445" t="s">
        <v>6201</v>
      </c>
      <c r="K445">
        <f>_xlfn.XLOOKUP(Table2[[#This Row],[Product ID]],Table4[Product ID],Table4[Size])</f>
        <v>0.2</v>
      </c>
      <c r="L445" s="5">
        <f>_xlfn.XLOOKUP(Table2[[#This Row],[Product ID]],Table4[Product ID],Table4[Unit Price])</f>
        <v>4.4550000000000001</v>
      </c>
      <c r="M445" s="7">
        <f>Table2[[#This Row],[Unit Price]]*Table2[[#This Row],[Quantity]]</f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_xlfn.XLOOKUP(Table2[[#This Row],[Customer ID]],Table3[Customer ID],Table3[Customer Name])</f>
        <v>Rasia Jacquemard</v>
      </c>
      <c r="G446" s="2" t="str">
        <f>IF(_xlfn.XLOOKUP(TRIM(Table2[[#This Row],[Customer Name]]), Table3[Customer Name], Table3[Email], "")=0, "", _xlfn.XLOOKUP(TRIM(Table2[[#This Row],[Customer Name]]), Table3[Customer Name], Table3[Email], ""))</f>
        <v>rjacquemardcc@acquirethisname.com</v>
      </c>
      <c r="H446" s="2" t="str">
        <f>_xlfn.XLOOKUP(Table2[[#This Row],[Customer Name]],Table3[Customer Name],Table3[Country])</f>
        <v>Ireland</v>
      </c>
      <c r="I446" t="s">
        <v>6197</v>
      </c>
      <c r="J446" t="s">
        <v>6200</v>
      </c>
      <c r="K446">
        <f>_xlfn.XLOOKUP(Table2[[#This Row],[Product ID]],Table4[Product ID],Table4[Size])</f>
        <v>0.2</v>
      </c>
      <c r="L446" s="5">
        <f>_xlfn.XLOOKUP(Table2[[#This Row],[Product ID]],Table4[Product ID],Table4[Unit Price])</f>
        <v>4.125</v>
      </c>
      <c r="M446" s="7">
        <f>Table2[[#This Row],[Unit Price]]*Table2[[#This Row],[Quantity]]</f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_xlfn.XLOOKUP(Table2[[#This Row],[Customer ID]],Table3[Customer ID],Table3[Customer Name])</f>
        <v>Kizzie Warman</v>
      </c>
      <c r="G447" s="2" t="str">
        <f>IF(_xlfn.XLOOKUP(TRIM(Table2[[#This Row],[Customer Name]]), Table3[Customer Name], Table3[Email], "")=0, "", _xlfn.XLOOKUP(TRIM(Table2[[#This Row],[Customer Name]]), Table3[Customer Name], Table3[Email], ""))</f>
        <v>kwarmancd@printfriendly.com</v>
      </c>
      <c r="H447" s="2" t="str">
        <f>_xlfn.XLOOKUP(Table2[[#This Row],[Customer Name]],Table3[Customer Name],Table3[Country])</f>
        <v>Ireland</v>
      </c>
      <c r="I447" t="s">
        <v>6199</v>
      </c>
      <c r="J447" t="s">
        <v>6200</v>
      </c>
      <c r="K447">
        <f>_xlfn.XLOOKUP(Table2[[#This Row],[Product ID]],Table4[Product ID],Table4[Size])</f>
        <v>2.5</v>
      </c>
      <c r="L447" s="5">
        <f>_xlfn.XLOOKUP(Table2[[#This Row],[Product ID]],Table4[Product ID],Table4[Unit Price])</f>
        <v>33.464999999999996</v>
      </c>
      <c r="M447" s="7">
        <f>Table2[[#This Row],[Unit Price]]*Table2[[#This Row],[Quantity]]</f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_xlfn.XLOOKUP(Table2[[#This Row],[Customer ID]],Table3[Customer ID],Table3[Customer Name])</f>
        <v>Wain Cholomin</v>
      </c>
      <c r="G448" s="2" t="str">
        <f>IF(_xlfn.XLOOKUP(TRIM(Table2[[#This Row],[Customer Name]]), Table3[Customer Name], Table3[Email], "")=0, "", _xlfn.XLOOKUP(TRIM(Table2[[#This Row],[Customer Name]]), Table3[Customer Name], Table3[Email], ""))</f>
        <v>wcholomince@about.com</v>
      </c>
      <c r="H448" s="2" t="str">
        <f>_xlfn.XLOOKUP(Table2[[#This Row],[Customer Name]],Table3[Customer Name],Table3[Country])</f>
        <v>United Kingdom</v>
      </c>
      <c r="I448" t="s">
        <v>6199</v>
      </c>
      <c r="J448" t="s">
        <v>6200</v>
      </c>
      <c r="K448">
        <f>_xlfn.XLOOKUP(Table2[[#This Row],[Product ID]],Table4[Product ID],Table4[Size])</f>
        <v>0.5</v>
      </c>
      <c r="L448" s="5">
        <f>_xlfn.XLOOKUP(Table2[[#This Row],[Product ID]],Table4[Product ID],Table4[Unit Price])</f>
        <v>8.73</v>
      </c>
      <c r="M448" s="7">
        <f>Table2[[#This Row],[Unit Price]]*Table2[[#This Row],[Quantity]]</f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_xlfn.XLOOKUP(Table2[[#This Row],[Customer ID]],Table3[Customer ID],Table3[Customer Name])</f>
        <v>Arleen Braidman</v>
      </c>
      <c r="G449" s="2" t="str">
        <f>IF(_xlfn.XLOOKUP(TRIM(Table2[[#This Row],[Customer Name]]), Table3[Customer Name], Table3[Email], "")=0, "", _xlfn.XLOOKUP(TRIM(Table2[[#This Row],[Customer Name]]), Table3[Customer Name], Table3[Email], ""))</f>
        <v>abraidmancf@census.gov</v>
      </c>
      <c r="H449" s="2" t="str">
        <f>_xlfn.XLOOKUP(Table2[[#This Row],[Customer Name]],Table3[Customer Name],Table3[Country])</f>
        <v>United States</v>
      </c>
      <c r="I449" t="s">
        <v>6196</v>
      </c>
      <c r="J449" t="s">
        <v>6200</v>
      </c>
      <c r="K449">
        <f>_xlfn.XLOOKUP(Table2[[#This Row],[Product ID]],Table4[Product ID],Table4[Size])</f>
        <v>0.5</v>
      </c>
      <c r="L449" s="5">
        <f>_xlfn.XLOOKUP(Table2[[#This Row],[Product ID]],Table4[Product ID],Table4[Unit Price])</f>
        <v>5.97</v>
      </c>
      <c r="M449" s="7">
        <f>Table2[[#This Row],[Unit Price]]*Table2[[#This Row],[Quantity]]</f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_xlfn.XLOOKUP(Table2[[#This Row],[Customer ID]],Table3[Customer ID],Table3[Customer Name])</f>
        <v>Pru Durban</v>
      </c>
      <c r="G450" s="2" t="str">
        <f>IF(_xlfn.XLOOKUP(TRIM(Table2[[#This Row],[Customer Name]]), Table3[Customer Name], Table3[Email], "")=0, "", _xlfn.XLOOKUP(TRIM(Table2[[#This Row],[Customer Name]]), Table3[Customer Name], Table3[Email], ""))</f>
        <v>pdurbancg@symantec.com</v>
      </c>
      <c r="H450" s="2" t="str">
        <f>_xlfn.XLOOKUP(Table2[[#This Row],[Customer Name]],Table3[Customer Name],Table3[Country])</f>
        <v>Ireland</v>
      </c>
      <c r="I450" t="s">
        <v>6196</v>
      </c>
      <c r="J450" t="s">
        <v>6201</v>
      </c>
      <c r="K450">
        <f>_xlfn.XLOOKUP(Table2[[#This Row],[Product ID]],Table4[Product ID],Table4[Size])</f>
        <v>0.5</v>
      </c>
      <c r="L450" s="5">
        <f>_xlfn.XLOOKUP(Table2[[#This Row],[Product ID]],Table4[Product ID],Table4[Unit Price])</f>
        <v>7.169999999999999</v>
      </c>
      <c r="M450" s="7">
        <f>Table2[[#This Row],[Unit Price]]*Table2[[#This Row],[Quantity]]</f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_xlfn.XLOOKUP(Table2[[#This Row],[Customer ID]],Table3[Customer ID],Table3[Customer Name])</f>
        <v>Antone Harrold</v>
      </c>
      <c r="G451" s="2" t="str">
        <f>IF(_xlfn.XLOOKUP(TRIM(Table2[[#This Row],[Customer Name]]), Table3[Customer Name], Table3[Email], "")=0, "", _xlfn.XLOOKUP(TRIM(Table2[[#This Row],[Customer Name]]), Table3[Customer Name], Table3[Email], ""))</f>
        <v>aharroldch@miibeian.gov.cn</v>
      </c>
      <c r="H451" s="2" t="str">
        <f>_xlfn.XLOOKUP(Table2[[#This Row],[Customer Name]],Table3[Customer Name],Table3[Country])</f>
        <v>United States</v>
      </c>
      <c r="I451" t="s">
        <v>6196</v>
      </c>
      <c r="J451" t="s">
        <v>6202</v>
      </c>
      <c r="K451">
        <f>_xlfn.XLOOKUP(Table2[[#This Row],[Product ID]],Table4[Product ID],Table4[Size])</f>
        <v>0.2</v>
      </c>
      <c r="L451" s="5">
        <f>_xlfn.XLOOKUP(Table2[[#This Row],[Product ID]],Table4[Product ID],Table4[Unit Price])</f>
        <v>2.6849999999999996</v>
      </c>
      <c r="M451" s="7">
        <f>Table2[[#This Row],[Unit Price]]*Table2[[#This Row],[Quantity]]</f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_xlfn.XLOOKUP(Table2[[#This Row],[Customer ID]],Table3[Customer ID],Table3[Customer Name])</f>
        <v>Sim Pamphilon</v>
      </c>
      <c r="G452" s="2" t="str">
        <f>IF(_xlfn.XLOOKUP(TRIM(Table2[[#This Row],[Customer Name]]), Table3[Customer Name], Table3[Email], "")=0, "", _xlfn.XLOOKUP(TRIM(Table2[[#This Row],[Customer Name]]), Table3[Customer Name], Table3[Email], ""))</f>
        <v>spamphilonci@mlb.com</v>
      </c>
      <c r="H452" s="2" t="str">
        <f>_xlfn.XLOOKUP(Table2[[#This Row],[Customer Name]],Table3[Customer Name],Table3[Country])</f>
        <v>Ireland</v>
      </c>
      <c r="I452" t="s">
        <v>6199</v>
      </c>
      <c r="J452" t="s">
        <v>6201</v>
      </c>
      <c r="K452">
        <f>_xlfn.XLOOKUP(Table2[[#This Row],[Product ID]],Table4[Product ID],Table4[Size])</f>
        <v>0.2</v>
      </c>
      <c r="L452" s="5">
        <f>_xlfn.XLOOKUP(Table2[[#This Row],[Product ID]],Table4[Product ID],Table4[Unit Price])</f>
        <v>4.7549999999999999</v>
      </c>
      <c r="M452" s="7">
        <f>Table2[[#This Row],[Unit Price]]*Table2[[#This Row],[Quantity]]</f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_xlfn.XLOOKUP(Table2[[#This Row],[Customer ID]],Table3[Customer ID],Table3[Customer Name])</f>
        <v>Mohandis Spurden</v>
      </c>
      <c r="G453" s="2" t="str">
        <f>IF(_xlfn.XLOOKUP(TRIM(Table2[[#This Row],[Customer Name]]), Table3[Customer Name], Table3[Email], "")=0, "", _xlfn.XLOOKUP(TRIM(Table2[[#This Row],[Customer Name]]), Table3[Customer Name], Table3[Email], ""))</f>
        <v>mspurdencj@exblog.jp</v>
      </c>
      <c r="H453" s="2" t="str">
        <f>_xlfn.XLOOKUP(Table2[[#This Row],[Customer Name]],Table3[Customer Name],Table3[Country])</f>
        <v>United States</v>
      </c>
      <c r="I453" t="s">
        <v>6196</v>
      </c>
      <c r="J453" t="s">
        <v>6202</v>
      </c>
      <c r="K453">
        <f>_xlfn.XLOOKUP(Table2[[#This Row],[Product ID]],Table4[Product ID],Table4[Size])</f>
        <v>2.5</v>
      </c>
      <c r="L453" s="5">
        <f>_xlfn.XLOOKUP(Table2[[#This Row],[Product ID]],Table4[Product ID],Table4[Unit Price])</f>
        <v>20.584999999999997</v>
      </c>
      <c r="M453" s="7">
        <f>Table2[[#This Row],[Unit Price]]*Table2[[#This Row],[Quantity]]</f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_xlfn.XLOOKUP(Table2[[#This Row],[Customer ID]],Table3[Customer ID],Table3[Customer Name])</f>
        <v>Morgen Seson</v>
      </c>
      <c r="G454" s="2" t="str">
        <f>IF(_xlfn.XLOOKUP(TRIM(Table2[[#This Row],[Customer Name]]), Table3[Customer Name], Table3[Email], "")=0, "", _xlfn.XLOOKUP(TRIM(Table2[[#This Row],[Customer Name]]), Table3[Customer Name], Table3[Email], ""))</f>
        <v>msesonck@census.gov</v>
      </c>
      <c r="H454" s="2" t="str">
        <f>_xlfn.XLOOKUP(Table2[[#This Row],[Customer Name]],Table3[Customer Name],Table3[Country])</f>
        <v>United States</v>
      </c>
      <c r="I454" t="s">
        <v>6198</v>
      </c>
      <c r="J454" t="s">
        <v>6201</v>
      </c>
      <c r="K454">
        <f>_xlfn.XLOOKUP(Table2[[#This Row],[Product ID]],Table4[Product ID],Table4[Size])</f>
        <v>0.2</v>
      </c>
      <c r="L454" s="5">
        <f>_xlfn.XLOOKUP(Table2[[#This Row],[Product ID]],Table4[Product ID],Table4[Unit Price])</f>
        <v>3.8849999999999998</v>
      </c>
      <c r="M454" s="7">
        <f>Table2[[#This Row],[Unit Price]]*Table2[[#This Row],[Quantity]]</f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_xlfn.XLOOKUP(Table2[[#This Row],[Customer ID]],Table3[Customer ID],Table3[Customer Name])</f>
        <v>Nalani Pirrone</v>
      </c>
      <c r="G455" s="2" t="str">
        <f>IF(_xlfn.XLOOKUP(TRIM(Table2[[#This Row],[Customer Name]]), Table3[Customer Name], Table3[Email], "")=0, "", _xlfn.XLOOKUP(TRIM(Table2[[#This Row],[Customer Name]]), Table3[Customer Name], Table3[Email], ""))</f>
        <v>npirronecl@weibo.com</v>
      </c>
      <c r="H455" s="2" t="str">
        <f>_xlfn.XLOOKUP(Table2[[#This Row],[Customer Name]],Table3[Customer Name],Table3[Country])</f>
        <v>United States</v>
      </c>
      <c r="I455" t="s">
        <v>6199</v>
      </c>
      <c r="J455" t="s">
        <v>6201</v>
      </c>
      <c r="K455">
        <f>_xlfn.XLOOKUP(Table2[[#This Row],[Product ID]],Table4[Product ID],Table4[Size])</f>
        <v>0.5</v>
      </c>
      <c r="L455" s="5">
        <f>_xlfn.XLOOKUP(Table2[[#This Row],[Product ID]],Table4[Product ID],Table4[Unit Price])</f>
        <v>9.51</v>
      </c>
      <c r="M455" s="7">
        <f>Table2[[#This Row],[Unit Price]]*Table2[[#This Row],[Quantity]]</f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_xlfn.XLOOKUP(Table2[[#This Row],[Customer ID]],Table3[Customer ID],Table3[Customer Name])</f>
        <v>Reube Cawley</v>
      </c>
      <c r="G456" s="2" t="str">
        <f>IF(_xlfn.XLOOKUP(TRIM(Table2[[#This Row],[Customer Name]]), Table3[Customer Name], Table3[Email], "")=0, "", _xlfn.XLOOKUP(TRIM(Table2[[#This Row],[Customer Name]]), Table3[Customer Name], Table3[Email], ""))</f>
        <v>rcawleycm@yellowbook.com</v>
      </c>
      <c r="H456" s="2" t="str">
        <f>_xlfn.XLOOKUP(Table2[[#This Row],[Customer Name]],Table3[Customer Name],Table3[Country])</f>
        <v>Ireland</v>
      </c>
      <c r="I456" t="s">
        <v>6196</v>
      </c>
      <c r="J456" t="s">
        <v>6202</v>
      </c>
      <c r="K456">
        <f>_xlfn.XLOOKUP(Table2[[#This Row],[Product ID]],Table4[Product ID],Table4[Size])</f>
        <v>2.5</v>
      </c>
      <c r="L456" s="5">
        <f>_xlfn.XLOOKUP(Table2[[#This Row],[Product ID]],Table4[Product ID],Table4[Unit Price])</f>
        <v>20.584999999999997</v>
      </c>
      <c r="M456" s="7">
        <f>Table2[[#This Row],[Unit Price]]*Table2[[#This Row],[Quantity]]</f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_xlfn.XLOOKUP(Table2[[#This Row],[Customer ID]],Table3[Customer ID],Table3[Customer Name])</f>
        <v>Stan Barribal</v>
      </c>
      <c r="G457" s="2" t="str">
        <f>IF(_xlfn.XLOOKUP(TRIM(Table2[[#This Row],[Customer Name]]), Table3[Customer Name], Table3[Email], "")=0, "", _xlfn.XLOOKUP(TRIM(Table2[[#This Row],[Customer Name]]), Table3[Customer Name], Table3[Email], ""))</f>
        <v>sbarribalcn@microsoft.com</v>
      </c>
      <c r="H457" s="2" t="str">
        <f>_xlfn.XLOOKUP(Table2[[#This Row],[Customer Name]],Table3[Customer Name],Table3[Country])</f>
        <v>Ireland</v>
      </c>
      <c r="I457" t="s">
        <v>6199</v>
      </c>
      <c r="J457" t="s">
        <v>6201</v>
      </c>
      <c r="K457">
        <f>_xlfn.XLOOKUP(Table2[[#This Row],[Product ID]],Table4[Product ID],Table4[Size])</f>
        <v>0.2</v>
      </c>
      <c r="L457" s="5">
        <f>_xlfn.XLOOKUP(Table2[[#This Row],[Product ID]],Table4[Product ID],Table4[Unit Price])</f>
        <v>4.7549999999999999</v>
      </c>
      <c r="M457" s="7">
        <f>Table2[[#This Row],[Unit Price]]*Table2[[#This Row],[Quantity]]</f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_xlfn.XLOOKUP(Table2[[#This Row],[Customer ID]],Table3[Customer ID],Table3[Customer Name])</f>
        <v>Agnes Adamides</v>
      </c>
      <c r="G458" s="2" t="str">
        <f>IF(_xlfn.XLOOKUP(TRIM(Table2[[#This Row],[Customer Name]]), Table3[Customer Name], Table3[Email], "")=0, "", _xlfn.XLOOKUP(TRIM(Table2[[#This Row],[Customer Name]]), Table3[Customer Name], Table3[Email], ""))</f>
        <v>aadamidesco@bizjournals.com</v>
      </c>
      <c r="H458" s="2" t="str">
        <f>_xlfn.XLOOKUP(Table2[[#This Row],[Customer Name]],Table3[Customer Name],Table3[Country])</f>
        <v>United Kingdom</v>
      </c>
      <c r="I458" t="s">
        <v>6196</v>
      </c>
      <c r="J458" t="s">
        <v>6202</v>
      </c>
      <c r="K458">
        <f>_xlfn.XLOOKUP(Table2[[#This Row],[Product ID]],Table4[Product ID],Table4[Size])</f>
        <v>2.5</v>
      </c>
      <c r="L458" s="5">
        <f>_xlfn.XLOOKUP(Table2[[#This Row],[Product ID]],Table4[Product ID],Table4[Unit Price])</f>
        <v>20.584999999999997</v>
      </c>
      <c r="M458" s="7">
        <f>Table2[[#This Row],[Unit Price]]*Table2[[#This Row],[Quantity]]</f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_xlfn.XLOOKUP(Table2[[#This Row],[Customer ID]],Table3[Customer ID],Table3[Customer Name])</f>
        <v>Carmelita Thowes</v>
      </c>
      <c r="G459" s="2" t="str">
        <f>IF(_xlfn.XLOOKUP(TRIM(Table2[[#This Row],[Customer Name]]), Table3[Customer Name], Table3[Email], "")=0, "", _xlfn.XLOOKUP(TRIM(Table2[[#This Row],[Customer Name]]), Table3[Customer Name], Table3[Email], ""))</f>
        <v>cthowescp@craigslist.org</v>
      </c>
      <c r="H459" s="2" t="str">
        <f>_xlfn.XLOOKUP(Table2[[#This Row],[Customer Name]],Table3[Customer Name],Table3[Country])</f>
        <v>United States</v>
      </c>
      <c r="I459" t="s">
        <v>6199</v>
      </c>
      <c r="J459" t="s">
        <v>6201</v>
      </c>
      <c r="K459">
        <f>_xlfn.XLOOKUP(Table2[[#This Row],[Product ID]],Table4[Product ID],Table4[Size])</f>
        <v>0.5</v>
      </c>
      <c r="L459" s="5">
        <f>_xlfn.XLOOKUP(Table2[[#This Row],[Product ID]],Table4[Product ID],Table4[Unit Price])</f>
        <v>9.51</v>
      </c>
      <c r="M459" s="7">
        <f>Table2[[#This Row],[Unit Price]]*Table2[[#This Row],[Quantity]]</f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_xlfn.XLOOKUP(Table2[[#This Row],[Customer ID]],Table3[Customer ID],Table3[Customer Name])</f>
        <v>Rodolfo Willoway</v>
      </c>
      <c r="G460" s="2" t="str">
        <f>IF(_xlfn.XLOOKUP(TRIM(Table2[[#This Row],[Customer Name]]), Table3[Customer Name], Table3[Email], "")=0, "", _xlfn.XLOOKUP(TRIM(Table2[[#This Row],[Customer Name]]), Table3[Customer Name], Table3[Email], ""))</f>
        <v>rwillowaycq@admin.ch</v>
      </c>
      <c r="H460" s="2" t="str">
        <f>_xlfn.XLOOKUP(Table2[[#This Row],[Customer Name]],Table3[Customer Name],Table3[Country])</f>
        <v>United States</v>
      </c>
      <c r="I460" t="s">
        <v>6198</v>
      </c>
      <c r="J460" t="s">
        <v>6200</v>
      </c>
      <c r="K460">
        <f>_xlfn.XLOOKUP(Table2[[#This Row],[Product ID]],Table4[Product ID],Table4[Size])</f>
        <v>1</v>
      </c>
      <c r="L460" s="5">
        <f>_xlfn.XLOOKUP(Table2[[#This Row],[Product ID]],Table4[Product ID],Table4[Unit Price])</f>
        <v>11.25</v>
      </c>
      <c r="M460" s="7">
        <f>Table2[[#This Row],[Unit Price]]*Table2[[#This Row],[Quantity]]</f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_xlfn.XLOOKUP(Table2[[#This Row],[Customer ID]],Table3[Customer ID],Table3[Customer Name])</f>
        <v>Alvis Elwin</v>
      </c>
      <c r="G461" s="2" t="str">
        <f>IF(_xlfn.XLOOKUP(TRIM(Table2[[#This Row],[Customer Name]]), Table3[Customer Name], Table3[Email], "")=0, "", _xlfn.XLOOKUP(TRIM(Table2[[#This Row],[Customer Name]]), Table3[Customer Name], Table3[Email], ""))</f>
        <v>aelwincr@privacy.gov.au</v>
      </c>
      <c r="H461" s="2" t="str">
        <f>_xlfn.XLOOKUP(Table2[[#This Row],[Customer Name]],Table3[Customer Name],Table3[Country])</f>
        <v>United States</v>
      </c>
      <c r="I461" t="s">
        <v>6199</v>
      </c>
      <c r="J461" t="s">
        <v>6201</v>
      </c>
      <c r="K461">
        <f>_xlfn.XLOOKUP(Table2[[#This Row],[Product ID]],Table4[Product ID],Table4[Size])</f>
        <v>0.2</v>
      </c>
      <c r="L461" s="5">
        <f>_xlfn.XLOOKUP(Table2[[#This Row],[Product ID]],Table4[Product ID],Table4[Unit Price])</f>
        <v>4.7549999999999999</v>
      </c>
      <c r="M461" s="7">
        <f>Table2[[#This Row],[Unit Price]]*Table2[[#This Row],[Quantity]]</f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_xlfn.XLOOKUP(Table2[[#This Row],[Customer ID]],Table3[Customer ID],Table3[Customer Name])</f>
        <v>Araldo Bilbrook</v>
      </c>
      <c r="G462" s="2" t="str">
        <f>IF(_xlfn.XLOOKUP(TRIM(Table2[[#This Row],[Customer Name]]), Table3[Customer Name], Table3[Email], "")=0, "", _xlfn.XLOOKUP(TRIM(Table2[[#This Row],[Customer Name]]), Table3[Customer Name], Table3[Email], ""))</f>
        <v>abilbrookcs@booking.com</v>
      </c>
      <c r="H462" s="2" t="str">
        <f>_xlfn.XLOOKUP(Table2[[#This Row],[Customer Name]],Table3[Customer Name],Table3[Country])</f>
        <v>Ireland</v>
      </c>
      <c r="I462" t="s">
        <v>6196</v>
      </c>
      <c r="J462" t="s">
        <v>6202</v>
      </c>
      <c r="K462">
        <f>_xlfn.XLOOKUP(Table2[[#This Row],[Product ID]],Table4[Product ID],Table4[Size])</f>
        <v>0.5</v>
      </c>
      <c r="L462" s="5">
        <f>_xlfn.XLOOKUP(Table2[[#This Row],[Product ID]],Table4[Product ID],Table4[Unit Price])</f>
        <v>5.3699999999999992</v>
      </c>
      <c r="M462" s="7">
        <f>Table2[[#This Row],[Unit Price]]*Table2[[#This Row],[Quantity]]</f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_xlfn.XLOOKUP(Table2[[#This Row],[Customer ID]],Table3[Customer ID],Table3[Customer Name])</f>
        <v>Ransell McKall</v>
      </c>
      <c r="G463" s="2" t="str">
        <f>IF(_xlfn.XLOOKUP(TRIM(Table2[[#This Row],[Customer Name]]), Table3[Customer Name], Table3[Email], "")=0, "", _xlfn.XLOOKUP(TRIM(Table2[[#This Row],[Customer Name]]), Table3[Customer Name], Table3[Email], ""))</f>
        <v>rmckallct@sakura.ne.jp</v>
      </c>
      <c r="H463" s="2" t="str">
        <f>_xlfn.XLOOKUP(Table2[[#This Row],[Customer Name]],Table3[Customer Name],Table3[Country])</f>
        <v>United Kingdom</v>
      </c>
      <c r="I463" t="s">
        <v>6196</v>
      </c>
      <c r="J463" t="s">
        <v>6202</v>
      </c>
      <c r="K463">
        <f>_xlfn.XLOOKUP(Table2[[#This Row],[Product ID]],Table4[Product ID],Table4[Size])</f>
        <v>0.2</v>
      </c>
      <c r="L463" s="5">
        <f>_xlfn.XLOOKUP(Table2[[#This Row],[Product ID]],Table4[Product ID],Table4[Unit Price])</f>
        <v>2.6849999999999996</v>
      </c>
      <c r="M463" s="7">
        <f>Table2[[#This Row],[Unit Price]]*Table2[[#This Row],[Quantity]]</f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_xlfn.XLOOKUP(Table2[[#This Row],[Customer ID]],Table3[Customer ID],Table3[Customer Name])</f>
        <v>Borg Daile</v>
      </c>
      <c r="G464" s="2" t="str">
        <f>IF(_xlfn.XLOOKUP(TRIM(Table2[[#This Row],[Customer Name]]), Table3[Customer Name], Table3[Email], "")=0, "", _xlfn.XLOOKUP(TRIM(Table2[[#This Row],[Customer Name]]), Table3[Customer Name], Table3[Email], ""))</f>
        <v>bdailecu@vistaprint.com</v>
      </c>
      <c r="H464" s="2" t="str">
        <f>_xlfn.XLOOKUP(Table2[[#This Row],[Customer Name]],Table3[Customer Name],Table3[Country])</f>
        <v>United States</v>
      </c>
      <c r="I464" t="s">
        <v>6198</v>
      </c>
      <c r="J464" t="s">
        <v>6202</v>
      </c>
      <c r="K464">
        <f>_xlfn.XLOOKUP(Table2[[#This Row],[Product ID]],Table4[Product ID],Table4[Size])</f>
        <v>1</v>
      </c>
      <c r="L464" s="5">
        <f>_xlfn.XLOOKUP(Table2[[#This Row],[Product ID]],Table4[Product ID],Table4[Unit Price])</f>
        <v>9.9499999999999993</v>
      </c>
      <c r="M464" s="7">
        <f>Table2[[#This Row],[Unit Price]]*Table2[[#This Row],[Quantity]]</f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_xlfn.XLOOKUP(Table2[[#This Row],[Customer ID]],Table3[Customer ID],Table3[Customer Name])</f>
        <v>Adolphe Treherne</v>
      </c>
      <c r="G465" s="2" t="str">
        <f>IF(_xlfn.XLOOKUP(TRIM(Table2[[#This Row],[Customer Name]]), Table3[Customer Name], Table3[Email], "")=0, "", _xlfn.XLOOKUP(TRIM(Table2[[#This Row],[Customer Name]]), Table3[Customer Name], Table3[Email], ""))</f>
        <v>atrehernecv@state.tx.us</v>
      </c>
      <c r="H465" s="2" t="str">
        <f>_xlfn.XLOOKUP(Table2[[#This Row],[Customer Name]],Table3[Customer Name],Table3[Country])</f>
        <v>Ireland</v>
      </c>
      <c r="I465" t="s">
        <v>6197</v>
      </c>
      <c r="J465" t="s">
        <v>6200</v>
      </c>
      <c r="K465">
        <f>_xlfn.XLOOKUP(Table2[[#This Row],[Product ID]],Table4[Product ID],Table4[Size])</f>
        <v>1</v>
      </c>
      <c r="L465" s="5">
        <f>_xlfn.XLOOKUP(Table2[[#This Row],[Product ID]],Table4[Product ID],Table4[Unit Price])</f>
        <v>13.75</v>
      </c>
      <c r="M465" s="7">
        <f>Table2[[#This Row],[Unit Price]]*Table2[[#This Row],[Quantity]]</f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_xlfn.XLOOKUP(Table2[[#This Row],[Customer ID]],Table3[Customer ID],Table3[Customer Name])</f>
        <v>Annetta Brentnall</v>
      </c>
      <c r="G466" s="2" t="str">
        <f>IF(_xlfn.XLOOKUP(TRIM(Table2[[#This Row],[Customer Name]]), Table3[Customer Name], Table3[Email], "")=0, "", _xlfn.XLOOKUP(TRIM(Table2[[#This Row],[Customer Name]]), Table3[Customer Name], Table3[Email], ""))</f>
        <v>abrentnallcw@biglobe.ne.jp</v>
      </c>
      <c r="H466" s="2" t="str">
        <f>_xlfn.XLOOKUP(Table2[[#This Row],[Customer Name]],Table3[Customer Name],Table3[Country])</f>
        <v>United Kingdom</v>
      </c>
      <c r="I466" t="s">
        <v>6199</v>
      </c>
      <c r="J466" t="s">
        <v>6202</v>
      </c>
      <c r="K466">
        <f>_xlfn.XLOOKUP(Table2[[#This Row],[Product ID]],Table4[Product ID],Table4[Size])</f>
        <v>2.5</v>
      </c>
      <c r="L466" s="5">
        <f>_xlfn.XLOOKUP(Table2[[#This Row],[Product ID]],Table4[Product ID],Table4[Unit Price])</f>
        <v>29.784999999999997</v>
      </c>
      <c r="M466" s="7">
        <f>Table2[[#This Row],[Unit Price]]*Table2[[#This Row],[Quantity]]</f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_xlfn.XLOOKUP(Table2[[#This Row],[Customer ID]],Table3[Customer ID],Table3[Customer Name])</f>
        <v>Dick Drinkall</v>
      </c>
      <c r="G467" s="2" t="str">
        <f>IF(_xlfn.XLOOKUP(TRIM(Table2[[#This Row],[Customer Name]]), Table3[Customer Name], Table3[Email], "")=0, "", _xlfn.XLOOKUP(TRIM(Table2[[#This Row],[Customer Name]]), Table3[Customer Name], Table3[Email], ""))</f>
        <v>ddrinkallcx@psu.edu</v>
      </c>
      <c r="H467" s="2" t="str">
        <f>_xlfn.XLOOKUP(Table2[[#This Row],[Customer Name]],Table3[Customer Name],Table3[Country])</f>
        <v>United States</v>
      </c>
      <c r="I467" t="s">
        <v>6196</v>
      </c>
      <c r="J467" t="s">
        <v>6202</v>
      </c>
      <c r="K467">
        <f>_xlfn.XLOOKUP(Table2[[#This Row],[Product ID]],Table4[Product ID],Table4[Size])</f>
        <v>2.5</v>
      </c>
      <c r="L467" s="5">
        <f>_xlfn.XLOOKUP(Table2[[#This Row],[Product ID]],Table4[Product ID],Table4[Unit Price])</f>
        <v>20.584999999999997</v>
      </c>
      <c r="M467" s="7">
        <f>Table2[[#This Row],[Unit Price]]*Table2[[#This Row],[Quantity]]</f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_xlfn.XLOOKUP(Table2[[#This Row],[Customer ID]],Table3[Customer ID],Table3[Customer Name])</f>
        <v>Dagny Kornel</v>
      </c>
      <c r="G468" s="2" t="str">
        <f>IF(_xlfn.XLOOKUP(TRIM(Table2[[#This Row],[Customer Name]]), Table3[Customer Name], Table3[Email], "")=0, "", _xlfn.XLOOKUP(TRIM(Table2[[#This Row],[Customer Name]]), Table3[Customer Name], Table3[Email], ""))</f>
        <v>dkornelcy@cyberchimps.com</v>
      </c>
      <c r="H468" s="2" t="str">
        <f>_xlfn.XLOOKUP(Table2[[#This Row],[Customer Name]],Table3[Customer Name],Table3[Country])</f>
        <v>United States</v>
      </c>
      <c r="I468" t="s">
        <v>6198</v>
      </c>
      <c r="J468" t="s">
        <v>6202</v>
      </c>
      <c r="K468">
        <f>_xlfn.XLOOKUP(Table2[[#This Row],[Product ID]],Table4[Product ID],Table4[Size])</f>
        <v>0.2</v>
      </c>
      <c r="L468" s="5">
        <f>_xlfn.XLOOKUP(Table2[[#This Row],[Product ID]],Table4[Product ID],Table4[Unit Price])</f>
        <v>2.9849999999999999</v>
      </c>
      <c r="M468" s="7">
        <f>Table2[[#This Row],[Unit Price]]*Table2[[#This Row],[Quantity]]</f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_xlfn.XLOOKUP(Table2[[#This Row],[Customer ID]],Table3[Customer ID],Table3[Customer Name])</f>
        <v>Rhona Lequeux</v>
      </c>
      <c r="G469" s="2" t="str">
        <f>IF(_xlfn.XLOOKUP(TRIM(Table2[[#This Row],[Customer Name]]), Table3[Customer Name], Table3[Email], "")=0, "", _xlfn.XLOOKUP(TRIM(Table2[[#This Row],[Customer Name]]), Table3[Customer Name], Table3[Email], ""))</f>
        <v>rlequeuxcz@newyorker.com</v>
      </c>
      <c r="H469" s="2" t="str">
        <f>_xlfn.XLOOKUP(Table2[[#This Row],[Customer Name]],Table3[Customer Name],Table3[Country])</f>
        <v>United States</v>
      </c>
      <c r="I469" t="s">
        <v>6198</v>
      </c>
      <c r="J469" t="s">
        <v>6202</v>
      </c>
      <c r="K469">
        <f>_xlfn.XLOOKUP(Table2[[#This Row],[Product ID]],Table4[Product ID],Table4[Size])</f>
        <v>0.5</v>
      </c>
      <c r="L469" s="5">
        <f>_xlfn.XLOOKUP(Table2[[#This Row],[Product ID]],Table4[Product ID],Table4[Unit Price])</f>
        <v>5.97</v>
      </c>
      <c r="M469" s="7">
        <f>Table2[[#This Row],[Unit Price]]*Table2[[#This Row],[Quantity]]</f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_xlfn.XLOOKUP(Table2[[#This Row],[Customer ID]],Table3[Customer ID],Table3[Customer Name])</f>
        <v>Julius Mccaull</v>
      </c>
      <c r="G470" s="2" t="str">
        <f>IF(_xlfn.XLOOKUP(TRIM(Table2[[#This Row],[Customer Name]]), Table3[Customer Name], Table3[Email], "")=0, "", _xlfn.XLOOKUP(TRIM(Table2[[#This Row],[Customer Name]]), Table3[Customer Name], Table3[Email], ""))</f>
        <v>jmccaulld0@parallels.com</v>
      </c>
      <c r="H470" s="2" t="str">
        <f>_xlfn.XLOOKUP(Table2[[#This Row],[Customer Name]],Table3[Customer Name],Table3[Country])</f>
        <v>United States</v>
      </c>
      <c r="I470" t="s">
        <v>6197</v>
      </c>
      <c r="J470" t="s">
        <v>6200</v>
      </c>
      <c r="K470">
        <f>_xlfn.XLOOKUP(Table2[[#This Row],[Product ID]],Table4[Product ID],Table4[Size])</f>
        <v>1</v>
      </c>
      <c r="L470" s="5">
        <f>_xlfn.XLOOKUP(Table2[[#This Row],[Product ID]],Table4[Product ID],Table4[Unit Price])</f>
        <v>13.75</v>
      </c>
      <c r="M470" s="7">
        <f>Table2[[#This Row],[Unit Price]]*Table2[[#This Row],[Quantity]]</f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_xlfn.XLOOKUP(Table2[[#This Row],[Customer ID]],Table3[Customer ID],Table3[Customer Name])</f>
        <v>Ailey Brash</v>
      </c>
      <c r="G471" s="2" t="str">
        <f>IF(_xlfn.XLOOKUP(TRIM(Table2[[#This Row],[Customer Name]]), Table3[Customer Name], Table3[Email], "")=0, "", _xlfn.XLOOKUP(TRIM(Table2[[#This Row],[Customer Name]]), Table3[Customer Name], Table3[Email], ""))</f>
        <v>abrashda@plala.or.jp</v>
      </c>
      <c r="H471" s="2" t="str">
        <f>_xlfn.XLOOKUP(Table2[[#This Row],[Customer Name]],Table3[Customer Name],Table3[Country])</f>
        <v>United States</v>
      </c>
      <c r="I471" t="s">
        <v>6197</v>
      </c>
      <c r="J471" t="s">
        <v>6201</v>
      </c>
      <c r="K471">
        <f>_xlfn.XLOOKUP(Table2[[#This Row],[Product ID]],Table4[Product ID],Table4[Size])</f>
        <v>0.2</v>
      </c>
      <c r="L471" s="5">
        <f>_xlfn.XLOOKUP(Table2[[#This Row],[Product ID]],Table4[Product ID],Table4[Unit Price])</f>
        <v>4.4550000000000001</v>
      </c>
      <c r="M471" s="7">
        <f>Table2[[#This Row],[Unit Price]]*Table2[[#This Row],[Quantity]]</f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_xlfn.XLOOKUP(Table2[[#This Row],[Customer ID]],Table3[Customer ID],Table3[Customer Name])</f>
        <v>Alberto Hutchinson</v>
      </c>
      <c r="G472" s="2" t="str">
        <f>IF(_xlfn.XLOOKUP(TRIM(Table2[[#This Row],[Customer Name]]), Table3[Customer Name], Table3[Email], "")=0, "", _xlfn.XLOOKUP(TRIM(Table2[[#This Row],[Customer Name]]), Table3[Customer Name], Table3[Email], ""))</f>
        <v>ahutchinsond2@imgur.com</v>
      </c>
      <c r="H472" s="2" t="str">
        <f>_xlfn.XLOOKUP(Table2[[#This Row],[Customer Name]],Table3[Customer Name],Table3[Country])</f>
        <v>United States</v>
      </c>
      <c r="I472" t="s">
        <v>6198</v>
      </c>
      <c r="J472" t="s">
        <v>6200</v>
      </c>
      <c r="K472">
        <f>_xlfn.XLOOKUP(Table2[[#This Row],[Product ID]],Table4[Product ID],Table4[Size])</f>
        <v>0.5</v>
      </c>
      <c r="L472" s="5">
        <f>_xlfn.XLOOKUP(Table2[[#This Row],[Product ID]],Table4[Product ID],Table4[Unit Price])</f>
        <v>6.75</v>
      </c>
      <c r="M472" s="7">
        <f>Table2[[#This Row],[Unit Price]]*Table2[[#This Row],[Quantity]]</f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_xlfn.XLOOKUP(Table2[[#This Row],[Customer ID]],Table3[Customer ID],Table3[Customer Name])</f>
        <v>Lamond Gheeraert</v>
      </c>
      <c r="G473" s="2" t="str">
        <f>IF(_xlfn.XLOOKUP(TRIM(Table2[[#This Row],[Customer Name]]), Table3[Customer Name], Table3[Email], "")=0, "", _xlfn.XLOOKUP(TRIM(Table2[[#This Row],[Customer Name]]), Table3[Customer Name], Table3[Email], ""))</f>
        <v/>
      </c>
      <c r="H473" s="2" t="str">
        <f>_xlfn.XLOOKUP(Table2[[#This Row],[Customer Name]],Table3[Customer Name],Table3[Country])</f>
        <v>United States</v>
      </c>
      <c r="I473" t="s">
        <v>6199</v>
      </c>
      <c r="J473" t="s">
        <v>6200</v>
      </c>
      <c r="K473">
        <f>_xlfn.XLOOKUP(Table2[[#This Row],[Product ID]],Table4[Product ID],Table4[Size])</f>
        <v>2.5</v>
      </c>
      <c r="L473" s="5">
        <f>_xlfn.XLOOKUP(Table2[[#This Row],[Product ID]],Table4[Product ID],Table4[Unit Price])</f>
        <v>33.464999999999996</v>
      </c>
      <c r="M473" s="7">
        <f>Table2[[#This Row],[Unit Price]]*Table2[[#This Row],[Quantity]]</f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_xlfn.XLOOKUP(Table2[[#This Row],[Customer ID]],Table3[Customer ID],Table3[Customer Name])</f>
        <v>Roxine Drivers</v>
      </c>
      <c r="G474" s="2" t="str">
        <f>IF(_xlfn.XLOOKUP(TRIM(Table2[[#This Row],[Customer Name]]), Table3[Customer Name], Table3[Email], "")=0, "", _xlfn.XLOOKUP(TRIM(Table2[[#This Row],[Customer Name]]), Table3[Customer Name], Table3[Email], ""))</f>
        <v>rdriversd4@hexun.com</v>
      </c>
      <c r="H474" s="2" t="str">
        <f>_xlfn.XLOOKUP(Table2[[#This Row],[Customer Name]],Table3[Customer Name],Table3[Country])</f>
        <v>United States</v>
      </c>
      <c r="I474" t="s">
        <v>6198</v>
      </c>
      <c r="J474" t="s">
        <v>6202</v>
      </c>
      <c r="K474">
        <f>_xlfn.XLOOKUP(Table2[[#This Row],[Product ID]],Table4[Product ID],Table4[Size])</f>
        <v>0.2</v>
      </c>
      <c r="L474" s="5">
        <f>_xlfn.XLOOKUP(Table2[[#This Row],[Product ID]],Table4[Product ID],Table4[Unit Price])</f>
        <v>2.9849999999999999</v>
      </c>
      <c r="M474" s="7">
        <f>Table2[[#This Row],[Unit Price]]*Table2[[#This Row],[Quantity]]</f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_xlfn.XLOOKUP(Table2[[#This Row],[Customer ID]],Table3[Customer ID],Table3[Customer Name])</f>
        <v>Heloise Zeal</v>
      </c>
      <c r="G475" s="2" t="str">
        <f>IF(_xlfn.XLOOKUP(TRIM(Table2[[#This Row],[Customer Name]]), Table3[Customer Name], Table3[Email], "")=0, "", _xlfn.XLOOKUP(TRIM(Table2[[#This Row],[Customer Name]]), Table3[Customer Name], Table3[Email], ""))</f>
        <v>hzeald5@google.de</v>
      </c>
      <c r="H475" s="2" t="str">
        <f>_xlfn.XLOOKUP(Table2[[#This Row],[Customer Name]],Table3[Customer Name],Table3[Country])</f>
        <v>United States</v>
      </c>
      <c r="I475" t="s">
        <v>6198</v>
      </c>
      <c r="J475" t="s">
        <v>6201</v>
      </c>
      <c r="K475">
        <f>_xlfn.XLOOKUP(Table2[[#This Row],[Product ID]],Table4[Product ID],Table4[Size])</f>
        <v>1</v>
      </c>
      <c r="L475" s="5">
        <f>_xlfn.XLOOKUP(Table2[[#This Row],[Product ID]],Table4[Product ID],Table4[Unit Price])</f>
        <v>12.95</v>
      </c>
      <c r="M475" s="7">
        <f>Table2[[#This Row],[Unit Price]]*Table2[[#This Row],[Quantity]]</f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_xlfn.XLOOKUP(Table2[[#This Row],[Customer ID]],Table3[Customer ID],Table3[Customer Name])</f>
        <v>Granger Smallcombe</v>
      </c>
      <c r="G476" s="2" t="str">
        <f>IF(_xlfn.XLOOKUP(TRIM(Table2[[#This Row],[Customer Name]]), Table3[Customer Name], Table3[Email], "")=0, "", _xlfn.XLOOKUP(TRIM(Table2[[#This Row],[Customer Name]]), Table3[Customer Name], Table3[Email], ""))</f>
        <v>gsmallcombed6@ucla.edu</v>
      </c>
      <c r="H476" s="2" t="str">
        <f>_xlfn.XLOOKUP(Table2[[#This Row],[Customer Name]],Table3[Customer Name],Table3[Country])</f>
        <v>Ireland</v>
      </c>
      <c r="I476" t="s">
        <v>6197</v>
      </c>
      <c r="J476" t="s">
        <v>6200</v>
      </c>
      <c r="K476">
        <f>_xlfn.XLOOKUP(Table2[[#This Row],[Product ID]],Table4[Product ID],Table4[Size])</f>
        <v>2.5</v>
      </c>
      <c r="L476" s="5">
        <f>_xlfn.XLOOKUP(Table2[[#This Row],[Product ID]],Table4[Product ID],Table4[Unit Price])</f>
        <v>31.624999999999996</v>
      </c>
      <c r="M476" s="7">
        <f>Table2[[#This Row],[Unit Price]]*Table2[[#This Row],[Quantity]]</f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_xlfn.XLOOKUP(Table2[[#This Row],[Customer ID]],Table3[Customer ID],Table3[Customer Name])</f>
        <v>Daryn Dibley</v>
      </c>
      <c r="G477" s="2" t="str">
        <f>IF(_xlfn.XLOOKUP(TRIM(Table2[[#This Row],[Customer Name]]), Table3[Customer Name], Table3[Email], "")=0, "", _xlfn.XLOOKUP(TRIM(Table2[[#This Row],[Customer Name]]), Table3[Customer Name], Table3[Email], ""))</f>
        <v>ddibleyd7@feedburner.com</v>
      </c>
      <c r="H477" s="2" t="str">
        <f>_xlfn.XLOOKUP(Table2[[#This Row],[Customer Name]],Table3[Customer Name],Table3[Country])</f>
        <v>United States</v>
      </c>
      <c r="I477" t="s">
        <v>6199</v>
      </c>
      <c r="J477" t="s">
        <v>6200</v>
      </c>
      <c r="K477">
        <f>_xlfn.XLOOKUP(Table2[[#This Row],[Product ID]],Table4[Product ID],Table4[Size])</f>
        <v>0.2</v>
      </c>
      <c r="L477" s="5">
        <f>_xlfn.XLOOKUP(Table2[[#This Row],[Product ID]],Table4[Product ID],Table4[Unit Price])</f>
        <v>4.3650000000000002</v>
      </c>
      <c r="M477" s="7">
        <f>Table2[[#This Row],[Unit Price]]*Table2[[#This Row],[Quantity]]</f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_xlfn.XLOOKUP(Table2[[#This Row],[Customer ID]],Table3[Customer ID],Table3[Customer Name])</f>
        <v>Gardy Dimitriou</v>
      </c>
      <c r="G478" s="2" t="str">
        <f>IF(_xlfn.XLOOKUP(TRIM(Table2[[#This Row],[Customer Name]]), Table3[Customer Name], Table3[Email], "")=0, "", _xlfn.XLOOKUP(TRIM(Table2[[#This Row],[Customer Name]]), Table3[Customer Name], Table3[Email], ""))</f>
        <v>gdimitrioud8@chronoengine.com</v>
      </c>
      <c r="H478" s="2" t="str">
        <f>_xlfn.XLOOKUP(Table2[[#This Row],[Customer Name]],Table3[Customer Name],Table3[Country])</f>
        <v>United States</v>
      </c>
      <c r="I478" t="s">
        <v>6197</v>
      </c>
      <c r="J478" t="s">
        <v>6201</v>
      </c>
      <c r="K478">
        <f>_xlfn.XLOOKUP(Table2[[#This Row],[Product ID]],Table4[Product ID],Table4[Size])</f>
        <v>0.2</v>
      </c>
      <c r="L478" s="5">
        <f>_xlfn.XLOOKUP(Table2[[#This Row],[Product ID]],Table4[Product ID],Table4[Unit Price])</f>
        <v>4.4550000000000001</v>
      </c>
      <c r="M478" s="7">
        <f>Table2[[#This Row],[Unit Price]]*Table2[[#This Row],[Quantity]]</f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_xlfn.XLOOKUP(Table2[[#This Row],[Customer ID]],Table3[Customer ID],Table3[Customer Name])</f>
        <v>Fanny Flanagan</v>
      </c>
      <c r="G479" s="2" t="str">
        <f>IF(_xlfn.XLOOKUP(TRIM(Table2[[#This Row],[Customer Name]]), Table3[Customer Name], Table3[Email], "")=0, "", _xlfn.XLOOKUP(TRIM(Table2[[#This Row],[Customer Name]]), Table3[Customer Name], Table3[Email], ""))</f>
        <v>fflanagand9@woothemes.com</v>
      </c>
      <c r="H479" s="2" t="str">
        <f>_xlfn.XLOOKUP(Table2[[#This Row],[Customer Name]],Table3[Customer Name],Table3[Country])</f>
        <v>United States</v>
      </c>
      <c r="I479" t="s">
        <v>6199</v>
      </c>
      <c r="J479" t="s">
        <v>6200</v>
      </c>
      <c r="K479">
        <f>_xlfn.XLOOKUP(Table2[[#This Row],[Product ID]],Table4[Product ID],Table4[Size])</f>
        <v>0.2</v>
      </c>
      <c r="L479" s="5">
        <f>_xlfn.XLOOKUP(Table2[[#This Row],[Product ID]],Table4[Product ID],Table4[Unit Price])</f>
        <v>4.3650000000000002</v>
      </c>
      <c r="M479" s="7">
        <f>Table2[[#This Row],[Unit Price]]*Table2[[#This Row],[Quantity]]</f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_xlfn.XLOOKUP(Table2[[#This Row],[Customer ID]],Table3[Customer ID],Table3[Customer Name])</f>
        <v>Ailey Brash</v>
      </c>
      <c r="G480" s="2" t="str">
        <f>IF(_xlfn.XLOOKUP(TRIM(Table2[[#This Row],[Customer Name]]), Table3[Customer Name], Table3[Email], "")=0, "", _xlfn.XLOOKUP(TRIM(Table2[[#This Row],[Customer Name]]), Table3[Customer Name], Table3[Email], ""))</f>
        <v>abrashda@plala.or.jp</v>
      </c>
      <c r="H480" s="2" t="str">
        <f>_xlfn.XLOOKUP(Table2[[#This Row],[Customer Name]],Table3[Customer Name],Table3[Country])</f>
        <v>United States</v>
      </c>
      <c r="I480" t="s">
        <v>6196</v>
      </c>
      <c r="J480" t="s">
        <v>6202</v>
      </c>
      <c r="K480">
        <f>_xlfn.XLOOKUP(Table2[[#This Row],[Product ID]],Table4[Product ID],Table4[Size])</f>
        <v>1</v>
      </c>
      <c r="L480" s="5">
        <f>_xlfn.XLOOKUP(Table2[[#This Row],[Product ID]],Table4[Product ID],Table4[Unit Price])</f>
        <v>8.9499999999999993</v>
      </c>
      <c r="M480" s="7">
        <f>Table2[[#This Row],[Unit Price]]*Table2[[#This Row],[Quantity]]</f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_xlfn.XLOOKUP(Table2[[#This Row],[Customer ID]],Table3[Customer ID],Table3[Customer Name])</f>
        <v>Ailey Brash</v>
      </c>
      <c r="G481" s="2" t="str">
        <f>IF(_xlfn.XLOOKUP(TRIM(Table2[[#This Row],[Customer Name]]), Table3[Customer Name], Table3[Email], "")=0, "", _xlfn.XLOOKUP(TRIM(Table2[[#This Row],[Customer Name]]), Table3[Customer Name], Table3[Email], ""))</f>
        <v>abrashda@plala.or.jp</v>
      </c>
      <c r="H481" s="2" t="str">
        <f>_xlfn.XLOOKUP(Table2[[#This Row],[Customer Name]],Table3[Customer Name],Table3[Country])</f>
        <v>United States</v>
      </c>
      <c r="I481" t="s">
        <v>6197</v>
      </c>
      <c r="J481" t="s">
        <v>6200</v>
      </c>
      <c r="K481">
        <f>_xlfn.XLOOKUP(Table2[[#This Row],[Product ID]],Table4[Product ID],Table4[Size])</f>
        <v>2.5</v>
      </c>
      <c r="L481" s="5">
        <f>_xlfn.XLOOKUP(Table2[[#This Row],[Product ID]],Table4[Product ID],Table4[Unit Price])</f>
        <v>31.624999999999996</v>
      </c>
      <c r="M481" s="7">
        <f>Table2[[#This Row],[Unit Price]]*Table2[[#This Row],[Quantity]]</f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_xlfn.XLOOKUP(Table2[[#This Row],[Customer ID]],Table3[Customer ID],Table3[Customer Name])</f>
        <v>Ailey Brash</v>
      </c>
      <c r="G482" s="2" t="str">
        <f>IF(_xlfn.XLOOKUP(TRIM(Table2[[#This Row],[Customer Name]]), Table3[Customer Name], Table3[Email], "")=0, "", _xlfn.XLOOKUP(TRIM(Table2[[#This Row],[Customer Name]]), Table3[Customer Name], Table3[Email], ""))</f>
        <v>abrashda@plala.or.jp</v>
      </c>
      <c r="H482" s="2" t="str">
        <f>_xlfn.XLOOKUP(Table2[[#This Row],[Customer Name]],Table3[Customer Name],Table3[Country])</f>
        <v>United States</v>
      </c>
      <c r="I482" t="s">
        <v>6197</v>
      </c>
      <c r="J482" t="s">
        <v>6200</v>
      </c>
      <c r="K482">
        <f>_xlfn.XLOOKUP(Table2[[#This Row],[Product ID]],Table4[Product ID],Table4[Size])</f>
        <v>0.2</v>
      </c>
      <c r="L482" s="5">
        <f>_xlfn.XLOOKUP(Table2[[#This Row],[Product ID]],Table4[Product ID],Table4[Unit Price])</f>
        <v>4.125</v>
      </c>
      <c r="M482" s="7">
        <f>Table2[[#This Row],[Unit Price]]*Table2[[#This Row],[Quantity]]</f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_xlfn.XLOOKUP(Table2[[#This Row],[Customer ID]],Table3[Customer ID],Table3[Customer Name])</f>
        <v>Nanny Izhakov</v>
      </c>
      <c r="G483" s="2" t="str">
        <f>IF(_xlfn.XLOOKUP(TRIM(Table2[[#This Row],[Customer Name]]), Table3[Customer Name], Table3[Email], "")=0, "", _xlfn.XLOOKUP(TRIM(Table2[[#This Row],[Customer Name]]), Table3[Customer Name], Table3[Email], ""))</f>
        <v>nizhakovdd@aol.com</v>
      </c>
      <c r="H483" s="2" t="str">
        <f>_xlfn.XLOOKUP(Table2[[#This Row],[Customer Name]],Table3[Customer Name],Table3[Country])</f>
        <v>United Kingdom</v>
      </c>
      <c r="I483" t="s">
        <v>6196</v>
      </c>
      <c r="J483" t="s">
        <v>6201</v>
      </c>
      <c r="K483">
        <f>_xlfn.XLOOKUP(Table2[[#This Row],[Product ID]],Table4[Product ID],Table4[Size])</f>
        <v>1</v>
      </c>
      <c r="L483" s="5">
        <f>_xlfn.XLOOKUP(Table2[[#This Row],[Product ID]],Table4[Product ID],Table4[Unit Price])</f>
        <v>11.95</v>
      </c>
      <c r="M483" s="7">
        <f>Table2[[#This Row],[Unit Price]]*Table2[[#This Row],[Quantity]]</f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_xlfn.XLOOKUP(Table2[[#This Row],[Customer ID]],Table3[Customer ID],Table3[Customer Name])</f>
        <v>Stanly Keets</v>
      </c>
      <c r="G484" s="2" t="str">
        <f>IF(_xlfn.XLOOKUP(TRIM(Table2[[#This Row],[Customer Name]]), Table3[Customer Name], Table3[Email], "")=0, "", _xlfn.XLOOKUP(TRIM(Table2[[#This Row],[Customer Name]]), Table3[Customer Name], Table3[Email], ""))</f>
        <v>skeetsde@answers.com</v>
      </c>
      <c r="H484" s="2" t="str">
        <f>_xlfn.XLOOKUP(Table2[[#This Row],[Customer Name]],Table3[Customer Name],Table3[Country])</f>
        <v>United States</v>
      </c>
      <c r="I484" t="s">
        <v>6197</v>
      </c>
      <c r="J484" t="s">
        <v>6202</v>
      </c>
      <c r="K484">
        <f>_xlfn.XLOOKUP(Table2[[#This Row],[Product ID]],Table4[Product ID],Table4[Size])</f>
        <v>2.5</v>
      </c>
      <c r="L484" s="5">
        <f>_xlfn.XLOOKUP(Table2[[#This Row],[Product ID]],Table4[Product ID],Table4[Unit Price])</f>
        <v>27.945</v>
      </c>
      <c r="M484" s="7">
        <f>Table2[[#This Row],[Unit Price]]*Table2[[#This Row],[Quantity]]</f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_xlfn.XLOOKUP(Table2[[#This Row],[Customer ID]],Table3[Customer ID],Table3[Customer Name])</f>
        <v>Orion Dyott</v>
      </c>
      <c r="G485" s="2" t="str">
        <f>IF(_xlfn.XLOOKUP(TRIM(Table2[[#This Row],[Customer Name]]), Table3[Customer Name], Table3[Email], "")=0, "", _xlfn.XLOOKUP(TRIM(Table2[[#This Row],[Customer Name]]), Table3[Customer Name], Table3[Email], ""))</f>
        <v/>
      </c>
      <c r="H485" s="2" t="str">
        <f>_xlfn.XLOOKUP(Table2[[#This Row],[Customer Name]],Table3[Customer Name],Table3[Country])</f>
        <v>United States</v>
      </c>
      <c r="I485" t="s">
        <v>6199</v>
      </c>
      <c r="J485" t="s">
        <v>6202</v>
      </c>
      <c r="K485">
        <f>_xlfn.XLOOKUP(Table2[[#This Row],[Product ID]],Table4[Product ID],Table4[Size])</f>
        <v>2.5</v>
      </c>
      <c r="L485" s="5">
        <f>_xlfn.XLOOKUP(Table2[[#This Row],[Product ID]],Table4[Product ID],Table4[Unit Price])</f>
        <v>29.784999999999997</v>
      </c>
      <c r="M485" s="7">
        <f>Table2[[#This Row],[Unit Price]]*Table2[[#This Row],[Quantity]]</f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_xlfn.XLOOKUP(Table2[[#This Row],[Customer ID]],Table3[Customer ID],Table3[Customer Name])</f>
        <v>Keefer Cake</v>
      </c>
      <c r="G486" s="2" t="str">
        <f>IF(_xlfn.XLOOKUP(TRIM(Table2[[#This Row],[Customer Name]]), Table3[Customer Name], Table3[Email], "")=0, "", _xlfn.XLOOKUP(TRIM(Table2[[#This Row],[Customer Name]]), Table3[Customer Name], Table3[Email], ""))</f>
        <v>kcakedg@huffingtonpost.com</v>
      </c>
      <c r="H486" s="2" t="str">
        <f>_xlfn.XLOOKUP(Table2[[#This Row],[Customer Name]],Table3[Customer Name],Table3[Country])</f>
        <v>United States</v>
      </c>
      <c r="I486" t="s">
        <v>6199</v>
      </c>
      <c r="J486" t="s">
        <v>6201</v>
      </c>
      <c r="K486">
        <f>_xlfn.XLOOKUP(Table2[[#This Row],[Product ID]],Table4[Product ID],Table4[Size])</f>
        <v>0.5</v>
      </c>
      <c r="L486" s="5">
        <f>_xlfn.XLOOKUP(Table2[[#This Row],[Product ID]],Table4[Product ID],Table4[Unit Price])</f>
        <v>9.51</v>
      </c>
      <c r="M486" s="7">
        <f>Table2[[#This Row],[Unit Price]]*Table2[[#This Row],[Quantity]]</f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_xlfn.XLOOKUP(Table2[[#This Row],[Customer ID]],Table3[Customer ID],Table3[Customer Name])</f>
        <v>Morna Hansed</v>
      </c>
      <c r="G487" s="2" t="str">
        <f>IF(_xlfn.XLOOKUP(TRIM(Table2[[#This Row],[Customer Name]]), Table3[Customer Name], Table3[Email], "")=0, "", _xlfn.XLOOKUP(TRIM(Table2[[#This Row],[Customer Name]]), Table3[Customer Name], Table3[Email], ""))</f>
        <v>mhanseddh@instagram.com</v>
      </c>
      <c r="H487" s="2" t="str">
        <f>_xlfn.XLOOKUP(Table2[[#This Row],[Customer Name]],Table3[Customer Name],Table3[Country])</f>
        <v>Ireland</v>
      </c>
      <c r="I487" t="s">
        <v>6196</v>
      </c>
      <c r="J487" t="s">
        <v>6201</v>
      </c>
      <c r="K487">
        <f>_xlfn.XLOOKUP(Table2[[#This Row],[Product ID]],Table4[Product ID],Table4[Size])</f>
        <v>0.2</v>
      </c>
      <c r="L487" s="5">
        <f>_xlfn.XLOOKUP(Table2[[#This Row],[Product ID]],Table4[Product ID],Table4[Unit Price])</f>
        <v>3.5849999999999995</v>
      </c>
      <c r="M487" s="7">
        <f>Table2[[#This Row],[Unit Price]]*Table2[[#This Row],[Quantity]]</f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_xlfn.XLOOKUP(Table2[[#This Row],[Customer ID]],Table3[Customer ID],Table3[Customer Name])</f>
        <v>Franny Kienlein</v>
      </c>
      <c r="G488" s="2" t="str">
        <f>IF(_xlfn.XLOOKUP(TRIM(Table2[[#This Row],[Customer Name]]), Table3[Customer Name], Table3[Email], "")=0, "", _xlfn.XLOOKUP(TRIM(Table2[[#This Row],[Customer Name]]), Table3[Customer Name], Table3[Email], ""))</f>
        <v>fkienleindi@trellian.com</v>
      </c>
      <c r="H488" s="2" t="str">
        <f>_xlfn.XLOOKUP(Table2[[#This Row],[Customer Name]],Table3[Customer Name],Table3[Country])</f>
        <v>Ireland</v>
      </c>
      <c r="I488" t="s">
        <v>6199</v>
      </c>
      <c r="J488" t="s">
        <v>6200</v>
      </c>
      <c r="K488">
        <f>_xlfn.XLOOKUP(Table2[[#This Row],[Product ID]],Table4[Product ID],Table4[Size])</f>
        <v>0.5</v>
      </c>
      <c r="L488" s="5">
        <f>_xlfn.XLOOKUP(Table2[[#This Row],[Product ID]],Table4[Product ID],Table4[Unit Price])</f>
        <v>8.73</v>
      </c>
      <c r="M488" s="7">
        <f>Table2[[#This Row],[Unit Price]]*Table2[[#This Row],[Quantity]]</f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_xlfn.XLOOKUP(Table2[[#This Row],[Customer ID]],Table3[Customer ID],Table3[Customer Name])</f>
        <v>Klarika Egglestone</v>
      </c>
      <c r="G489" s="2" t="str">
        <f>IF(_xlfn.XLOOKUP(TRIM(Table2[[#This Row],[Customer Name]]), Table3[Customer Name], Table3[Email], "")=0, "", _xlfn.XLOOKUP(TRIM(Table2[[#This Row],[Customer Name]]), Table3[Customer Name], Table3[Email], ""))</f>
        <v>kegglestonedj@sphinn.com</v>
      </c>
      <c r="H489" s="2" t="str">
        <f>_xlfn.XLOOKUP(Table2[[#This Row],[Customer Name]],Table3[Customer Name],Table3[Country])</f>
        <v>Ireland</v>
      </c>
      <c r="I489" t="s">
        <v>6197</v>
      </c>
      <c r="J489" t="s">
        <v>6202</v>
      </c>
      <c r="K489">
        <f>_xlfn.XLOOKUP(Table2[[#This Row],[Product ID]],Table4[Product ID],Table4[Size])</f>
        <v>1</v>
      </c>
      <c r="L489" s="5">
        <f>_xlfn.XLOOKUP(Table2[[#This Row],[Product ID]],Table4[Product ID],Table4[Unit Price])</f>
        <v>12.15</v>
      </c>
      <c r="M489" s="7">
        <f>Table2[[#This Row],[Unit Price]]*Table2[[#This Row],[Quantity]]</f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_xlfn.XLOOKUP(Table2[[#This Row],[Customer ID]],Table3[Customer ID],Table3[Customer Name])</f>
        <v>Becky Semkins</v>
      </c>
      <c r="G490" s="2" t="str">
        <f>IF(_xlfn.XLOOKUP(TRIM(Table2[[#This Row],[Customer Name]]), Table3[Customer Name], Table3[Email], "")=0, "", _xlfn.XLOOKUP(TRIM(Table2[[#This Row],[Customer Name]]), Table3[Customer Name], Table3[Email], ""))</f>
        <v>bsemkinsdk@unc.edu</v>
      </c>
      <c r="H490" s="2" t="str">
        <f>_xlfn.XLOOKUP(Table2[[#This Row],[Customer Name]],Table3[Customer Name],Table3[Country])</f>
        <v>Ireland</v>
      </c>
      <c r="I490" t="s">
        <v>6196</v>
      </c>
      <c r="J490" t="s">
        <v>6200</v>
      </c>
      <c r="K490">
        <f>_xlfn.XLOOKUP(Table2[[#This Row],[Product ID]],Table4[Product ID],Table4[Size])</f>
        <v>0.2</v>
      </c>
      <c r="L490" s="5">
        <f>_xlfn.XLOOKUP(Table2[[#This Row],[Product ID]],Table4[Product ID],Table4[Unit Price])</f>
        <v>2.9849999999999999</v>
      </c>
      <c r="M490" s="7">
        <f>Table2[[#This Row],[Unit Price]]*Table2[[#This Row],[Quantity]]</f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_xlfn.XLOOKUP(Table2[[#This Row],[Customer ID]],Table3[Customer ID],Table3[Customer Name])</f>
        <v>Sean Lorenzetti</v>
      </c>
      <c r="G491" s="2" t="str">
        <f>IF(_xlfn.XLOOKUP(TRIM(Table2[[#This Row],[Customer Name]]), Table3[Customer Name], Table3[Email], "")=0, "", _xlfn.XLOOKUP(TRIM(Table2[[#This Row],[Customer Name]]), Table3[Customer Name], Table3[Email], ""))</f>
        <v>slorenzettidl@is.gd</v>
      </c>
      <c r="H491" s="2" t="str">
        <f>_xlfn.XLOOKUP(Table2[[#This Row],[Customer Name]],Table3[Customer Name],Table3[Country])</f>
        <v>United States</v>
      </c>
      <c r="I491" t="s">
        <v>6199</v>
      </c>
      <c r="J491" t="s">
        <v>6201</v>
      </c>
      <c r="K491">
        <f>_xlfn.XLOOKUP(Table2[[#This Row],[Product ID]],Table4[Product ID],Table4[Size])</f>
        <v>1</v>
      </c>
      <c r="L491" s="5">
        <f>_xlfn.XLOOKUP(Table2[[#This Row],[Product ID]],Table4[Product ID],Table4[Unit Price])</f>
        <v>15.85</v>
      </c>
      <c r="M491" s="7">
        <f>Table2[[#This Row],[Unit Price]]*Table2[[#This Row],[Quantity]]</f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_xlfn.XLOOKUP(Table2[[#This Row],[Customer ID]],Table3[Customer ID],Table3[Customer Name])</f>
        <v>Bob Giannazzi</v>
      </c>
      <c r="G492" s="2" t="str">
        <f>IF(_xlfn.XLOOKUP(TRIM(Table2[[#This Row],[Customer Name]]), Table3[Customer Name], Table3[Email], "")=0, "", _xlfn.XLOOKUP(TRIM(Table2[[#This Row],[Customer Name]]), Table3[Customer Name], Table3[Email], ""))</f>
        <v>bgiannazzidm@apple.com</v>
      </c>
      <c r="H492" s="2" t="str">
        <f>_xlfn.XLOOKUP(Table2[[#This Row],[Customer Name]],Table3[Customer Name],Table3[Country])</f>
        <v>United States</v>
      </c>
      <c r="I492" t="s">
        <v>6199</v>
      </c>
      <c r="J492" t="s">
        <v>6202</v>
      </c>
      <c r="K492">
        <f>_xlfn.XLOOKUP(Table2[[#This Row],[Product ID]],Table4[Product ID],Table4[Size])</f>
        <v>0.5</v>
      </c>
      <c r="L492" s="5">
        <f>_xlfn.XLOOKUP(Table2[[#This Row],[Product ID]],Table4[Product ID],Table4[Unit Price])</f>
        <v>7.77</v>
      </c>
      <c r="M492" s="7">
        <f>Table2[[#This Row],[Unit Price]]*Table2[[#This Row],[Quantity]]</f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_xlfn.XLOOKUP(Table2[[#This Row],[Customer ID]],Table3[Customer ID],Table3[Customer Name])</f>
        <v>Kendra Backshell</v>
      </c>
      <c r="G493" s="2" t="str">
        <f>IF(_xlfn.XLOOKUP(TRIM(Table2[[#This Row],[Customer Name]]), Table3[Customer Name], Table3[Email], "")=0, "", _xlfn.XLOOKUP(TRIM(Table2[[#This Row],[Customer Name]]), Table3[Customer Name], Table3[Email], ""))</f>
        <v/>
      </c>
      <c r="H493" s="2" t="str">
        <f>_xlfn.XLOOKUP(Table2[[#This Row],[Customer Name]],Table3[Customer Name],Table3[Country])</f>
        <v>United States</v>
      </c>
      <c r="I493" t="s">
        <v>6199</v>
      </c>
      <c r="J493" t="s">
        <v>6202</v>
      </c>
      <c r="K493">
        <f>_xlfn.XLOOKUP(Table2[[#This Row],[Product ID]],Table4[Product ID],Table4[Size])</f>
        <v>0.2</v>
      </c>
      <c r="L493" s="5">
        <f>_xlfn.XLOOKUP(Table2[[#This Row],[Product ID]],Table4[Product ID],Table4[Unit Price])</f>
        <v>3.8849999999999998</v>
      </c>
      <c r="M493" s="7">
        <f>Table2[[#This Row],[Unit Price]]*Table2[[#This Row],[Quantity]]</f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_xlfn.XLOOKUP(Table2[[#This Row],[Customer ID]],Table3[Customer ID],Table3[Customer Name])</f>
        <v>Uriah Lethbrig</v>
      </c>
      <c r="G494" s="2" t="str">
        <f>IF(_xlfn.XLOOKUP(TRIM(Table2[[#This Row],[Customer Name]]), Table3[Customer Name], Table3[Email], "")=0, "", _xlfn.XLOOKUP(TRIM(Table2[[#This Row],[Customer Name]]), Table3[Customer Name], Table3[Email], ""))</f>
        <v>ulethbrigdo@hc360.com</v>
      </c>
      <c r="H494" s="2" t="str">
        <f>_xlfn.XLOOKUP(Table2[[#This Row],[Customer Name]],Table3[Customer Name],Table3[Country])</f>
        <v>United States</v>
      </c>
      <c r="I494" t="s">
        <v>6197</v>
      </c>
      <c r="J494" t="s">
        <v>6200</v>
      </c>
      <c r="K494">
        <f>_xlfn.XLOOKUP(Table2[[#This Row],[Product ID]],Table4[Product ID],Table4[Size])</f>
        <v>0.2</v>
      </c>
      <c r="L494" s="5">
        <f>_xlfn.XLOOKUP(Table2[[#This Row],[Product ID]],Table4[Product ID],Table4[Unit Price])</f>
        <v>4.125</v>
      </c>
      <c r="M494" s="7">
        <f>Table2[[#This Row],[Unit Price]]*Table2[[#This Row],[Quantity]]</f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_xlfn.XLOOKUP(Table2[[#This Row],[Customer ID]],Table3[Customer ID],Table3[Customer Name])</f>
        <v>Sky Farnish</v>
      </c>
      <c r="G495" s="2" t="str">
        <f>IF(_xlfn.XLOOKUP(TRIM(Table2[[#This Row],[Customer Name]]), Table3[Customer Name], Table3[Email], "")=0, "", _xlfn.XLOOKUP(TRIM(Table2[[#This Row],[Customer Name]]), Table3[Customer Name], Table3[Email], ""))</f>
        <v>sfarnishdp@dmoz.org</v>
      </c>
      <c r="H495" s="2" t="str">
        <f>_xlfn.XLOOKUP(Table2[[#This Row],[Customer Name]],Table3[Customer Name],Table3[Country])</f>
        <v>United Kingdom</v>
      </c>
      <c r="I495" t="s">
        <v>6196</v>
      </c>
      <c r="J495" t="s">
        <v>6200</v>
      </c>
      <c r="K495">
        <f>_xlfn.XLOOKUP(Table2[[#This Row],[Product ID]],Table4[Product ID],Table4[Size])</f>
        <v>0.5</v>
      </c>
      <c r="L495" s="5">
        <f>_xlfn.XLOOKUP(Table2[[#This Row],[Product ID]],Table4[Product ID],Table4[Unit Price])</f>
        <v>5.97</v>
      </c>
      <c r="M495" s="7">
        <f>Table2[[#This Row],[Unit Price]]*Table2[[#This Row],[Quantity]]</f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_xlfn.XLOOKUP(Table2[[#This Row],[Customer ID]],Table3[Customer ID],Table3[Customer Name])</f>
        <v>Felicia Jecock</v>
      </c>
      <c r="G496" s="2" t="str">
        <f>IF(_xlfn.XLOOKUP(TRIM(Table2[[#This Row],[Customer Name]]), Table3[Customer Name], Table3[Email], "")=0, "", _xlfn.XLOOKUP(TRIM(Table2[[#This Row],[Customer Name]]), Table3[Customer Name], Table3[Email], ""))</f>
        <v>fjecockdq@unicef.org</v>
      </c>
      <c r="H496" s="2" t="str">
        <f>_xlfn.XLOOKUP(Table2[[#This Row],[Customer Name]],Table3[Customer Name],Table3[Country])</f>
        <v>United States</v>
      </c>
      <c r="I496" t="s">
        <v>6199</v>
      </c>
      <c r="J496" t="s">
        <v>6201</v>
      </c>
      <c r="K496">
        <f>_xlfn.XLOOKUP(Table2[[#This Row],[Product ID]],Table4[Product ID],Table4[Size])</f>
        <v>1</v>
      </c>
      <c r="L496" s="5">
        <f>_xlfn.XLOOKUP(Table2[[#This Row],[Product ID]],Table4[Product ID],Table4[Unit Price])</f>
        <v>15.85</v>
      </c>
      <c r="M496" s="7">
        <f>Table2[[#This Row],[Unit Price]]*Table2[[#This Row],[Quantity]]</f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_xlfn.XLOOKUP(Table2[[#This Row],[Customer ID]],Table3[Customer ID],Table3[Customer Name])</f>
        <v>Currey MacAllister</v>
      </c>
      <c r="G497" s="2" t="str">
        <f>IF(_xlfn.XLOOKUP(TRIM(Table2[[#This Row],[Customer Name]]), Table3[Customer Name], Table3[Email], "")=0, "", _xlfn.XLOOKUP(TRIM(Table2[[#This Row],[Customer Name]]), Table3[Customer Name], Table3[Email], ""))</f>
        <v/>
      </c>
      <c r="H497" s="2" t="str">
        <f>_xlfn.XLOOKUP(Table2[[#This Row],[Customer Name]],Table3[Customer Name],Table3[Country])</f>
        <v>United States</v>
      </c>
      <c r="I497" t="s">
        <v>6199</v>
      </c>
      <c r="J497" t="s">
        <v>6201</v>
      </c>
      <c r="K497">
        <f>_xlfn.XLOOKUP(Table2[[#This Row],[Product ID]],Table4[Product ID],Table4[Size])</f>
        <v>1</v>
      </c>
      <c r="L497" s="5">
        <f>_xlfn.XLOOKUP(Table2[[#This Row],[Product ID]],Table4[Product ID],Table4[Unit Price])</f>
        <v>15.85</v>
      </c>
      <c r="M497" s="7">
        <f>Table2[[#This Row],[Unit Price]]*Table2[[#This Row],[Quantity]]</f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_xlfn.XLOOKUP(Table2[[#This Row],[Customer ID]],Table3[Customer ID],Table3[Customer Name])</f>
        <v>Hamlen Pallister</v>
      </c>
      <c r="G498" s="2" t="str">
        <f>IF(_xlfn.XLOOKUP(TRIM(Table2[[#This Row],[Customer Name]]), Table3[Customer Name], Table3[Email], "")=0, "", _xlfn.XLOOKUP(TRIM(Table2[[#This Row],[Customer Name]]), Table3[Customer Name], Table3[Email], ""))</f>
        <v>hpallisterds@ning.com</v>
      </c>
      <c r="H498" s="2" t="str">
        <f>_xlfn.XLOOKUP(Table2[[#This Row],[Customer Name]],Table3[Customer Name],Table3[Country])</f>
        <v>United States</v>
      </c>
      <c r="I498" t="s">
        <v>6197</v>
      </c>
      <c r="J498" t="s">
        <v>6202</v>
      </c>
      <c r="K498">
        <f>_xlfn.XLOOKUP(Table2[[#This Row],[Product ID]],Table4[Product ID],Table4[Size])</f>
        <v>0.2</v>
      </c>
      <c r="L498" s="5">
        <f>_xlfn.XLOOKUP(Table2[[#This Row],[Product ID]],Table4[Product ID],Table4[Unit Price])</f>
        <v>3.645</v>
      </c>
      <c r="M498" s="7">
        <f>Table2[[#This Row],[Unit Price]]*Table2[[#This Row],[Quantity]]</f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_xlfn.XLOOKUP(Table2[[#This Row],[Customer ID]],Table3[Customer ID],Table3[Customer Name])</f>
        <v>Chantal Mersh</v>
      </c>
      <c r="G499" s="2" t="str">
        <f>IF(_xlfn.XLOOKUP(TRIM(Table2[[#This Row],[Customer Name]]), Table3[Customer Name], Table3[Email], "")=0, "", _xlfn.XLOOKUP(TRIM(Table2[[#This Row],[Customer Name]]), Table3[Customer Name], Table3[Email], ""))</f>
        <v>cmershdt@drupal.org</v>
      </c>
      <c r="H499" s="2" t="str">
        <f>_xlfn.XLOOKUP(Table2[[#This Row],[Customer Name]],Table3[Customer Name],Table3[Country])</f>
        <v>Ireland</v>
      </c>
      <c r="I499" t="s">
        <v>6198</v>
      </c>
      <c r="J499" t="s">
        <v>6202</v>
      </c>
      <c r="K499">
        <f>_xlfn.XLOOKUP(Table2[[#This Row],[Product ID]],Table4[Product ID],Table4[Size])</f>
        <v>1</v>
      </c>
      <c r="L499" s="5">
        <f>_xlfn.XLOOKUP(Table2[[#This Row],[Product ID]],Table4[Product ID],Table4[Unit Price])</f>
        <v>9.9499999999999993</v>
      </c>
      <c r="M499" s="7">
        <f>Table2[[#This Row],[Unit Price]]*Table2[[#This Row],[Quantity]]</f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_xlfn.XLOOKUP(Table2[[#This Row],[Customer ID]],Table3[Customer ID],Table3[Customer Name])</f>
        <v>Marja Urion</v>
      </c>
      <c r="G500" s="2" t="str">
        <f>IF(_xlfn.XLOOKUP(TRIM(Table2[[#This Row],[Customer Name]]), Table3[Customer Name], Table3[Email], "")=0, "", _xlfn.XLOOKUP(TRIM(Table2[[#This Row],[Customer Name]]), Table3[Customer Name], Table3[Email], ""))</f>
        <v>murione5@alexa.com</v>
      </c>
      <c r="H500" s="2" t="str">
        <f>_xlfn.XLOOKUP(Table2[[#This Row],[Customer Name]],Table3[Customer Name],Table3[Country])</f>
        <v>Ireland</v>
      </c>
      <c r="I500" t="s">
        <v>6196</v>
      </c>
      <c r="J500" t="s">
        <v>6200</v>
      </c>
      <c r="K500">
        <f>_xlfn.XLOOKUP(Table2[[#This Row],[Product ID]],Table4[Product ID],Table4[Size])</f>
        <v>1</v>
      </c>
      <c r="L500" s="5">
        <f>_xlfn.XLOOKUP(Table2[[#This Row],[Product ID]],Table4[Product ID],Table4[Unit Price])</f>
        <v>9.9499999999999993</v>
      </c>
      <c r="M500" s="7">
        <f>Table2[[#This Row],[Unit Price]]*Table2[[#This Row],[Quantity]]</f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_xlfn.XLOOKUP(Table2[[#This Row],[Customer ID]],Table3[Customer ID],Table3[Customer Name])</f>
        <v>Malynda Purbrick</v>
      </c>
      <c r="G501" s="2" t="str">
        <f>IF(_xlfn.XLOOKUP(TRIM(Table2[[#This Row],[Customer Name]]), Table3[Customer Name], Table3[Email], "")=0, "", _xlfn.XLOOKUP(TRIM(Table2[[#This Row],[Customer Name]]), Table3[Customer Name], Table3[Email], ""))</f>
        <v/>
      </c>
      <c r="H501" s="2" t="str">
        <f>_xlfn.XLOOKUP(Table2[[#This Row],[Customer Name]],Table3[Customer Name],Table3[Country])</f>
        <v>Ireland</v>
      </c>
      <c r="I501" t="s">
        <v>6196</v>
      </c>
      <c r="J501" t="s">
        <v>6202</v>
      </c>
      <c r="K501">
        <f>_xlfn.XLOOKUP(Table2[[#This Row],[Product ID]],Table4[Product ID],Table4[Size])</f>
        <v>0.2</v>
      </c>
      <c r="L501" s="5">
        <f>_xlfn.XLOOKUP(Table2[[#This Row],[Product ID]],Table4[Product ID],Table4[Unit Price])</f>
        <v>2.6849999999999996</v>
      </c>
      <c r="M501" s="7">
        <f>Table2[[#This Row],[Unit Price]]*Table2[[#This Row],[Quantity]]</f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_xlfn.XLOOKUP(Table2[[#This Row],[Customer ID]],Table3[Customer ID],Table3[Customer Name])</f>
        <v>Alf Housaman</v>
      </c>
      <c r="G502" s="2" t="str">
        <f>IF(_xlfn.XLOOKUP(TRIM(Table2[[#This Row],[Customer Name]]), Table3[Customer Name], Table3[Email], "")=0, "", _xlfn.XLOOKUP(TRIM(Table2[[#This Row],[Customer Name]]), Table3[Customer Name], Table3[Email], ""))</f>
        <v/>
      </c>
      <c r="H502" s="2" t="str">
        <f>_xlfn.XLOOKUP(Table2[[#This Row],[Customer Name]],Table3[Customer Name],Table3[Country])</f>
        <v>United States</v>
      </c>
      <c r="I502" t="s">
        <v>6196</v>
      </c>
      <c r="J502" t="s">
        <v>6201</v>
      </c>
      <c r="K502">
        <f>_xlfn.XLOOKUP(Table2[[#This Row],[Product ID]],Table4[Product ID],Table4[Size])</f>
        <v>1</v>
      </c>
      <c r="L502" s="5">
        <f>_xlfn.XLOOKUP(Table2[[#This Row],[Product ID]],Table4[Product ID],Table4[Unit Price])</f>
        <v>11.95</v>
      </c>
      <c r="M502" s="7">
        <f>Table2[[#This Row],[Unit Price]]*Table2[[#This Row],[Quantity]]</f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_xlfn.XLOOKUP(Table2[[#This Row],[Customer ID]],Table3[Customer ID],Table3[Customer Name])</f>
        <v>Gladi Ducker</v>
      </c>
      <c r="G503" s="2" t="str">
        <f>IF(_xlfn.XLOOKUP(TRIM(Table2[[#This Row],[Customer Name]]), Table3[Customer Name], Table3[Email], "")=0, "", _xlfn.XLOOKUP(TRIM(Table2[[#This Row],[Customer Name]]), Table3[Customer Name], Table3[Email], ""))</f>
        <v>gduckerdx@patch.com</v>
      </c>
      <c r="H503" s="2" t="str">
        <f>_xlfn.XLOOKUP(Table2[[#This Row],[Customer Name]],Table3[Customer Name],Table3[Country])</f>
        <v>United Kingdom</v>
      </c>
      <c r="I503" t="s">
        <v>6196</v>
      </c>
      <c r="J503" t="s">
        <v>6200</v>
      </c>
      <c r="K503">
        <f>_xlfn.XLOOKUP(Table2[[#This Row],[Product ID]],Table4[Product ID],Table4[Size])</f>
        <v>0.2</v>
      </c>
      <c r="L503" s="5">
        <f>_xlfn.XLOOKUP(Table2[[#This Row],[Product ID]],Table4[Product ID],Table4[Unit Price])</f>
        <v>2.9849999999999999</v>
      </c>
      <c r="M503" s="7">
        <f>Table2[[#This Row],[Unit Price]]*Table2[[#This Row],[Quantity]]</f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_xlfn.XLOOKUP(Table2[[#This Row],[Customer ID]],Table3[Customer ID],Table3[Customer Name])</f>
        <v>Gladi Ducker</v>
      </c>
      <c r="G504" s="2" t="str">
        <f>IF(_xlfn.XLOOKUP(TRIM(Table2[[#This Row],[Customer Name]]), Table3[Customer Name], Table3[Email], "")=0, "", _xlfn.XLOOKUP(TRIM(Table2[[#This Row],[Customer Name]]), Table3[Customer Name], Table3[Email], ""))</f>
        <v>gduckerdx@patch.com</v>
      </c>
      <c r="H504" s="2" t="str">
        <f>_xlfn.XLOOKUP(Table2[[#This Row],[Customer Name]],Table3[Customer Name],Table3[Country])</f>
        <v>United Kingdom</v>
      </c>
      <c r="I504" t="s">
        <v>6197</v>
      </c>
      <c r="J504" t="s">
        <v>6200</v>
      </c>
      <c r="K504">
        <f>_xlfn.XLOOKUP(Table2[[#This Row],[Product ID]],Table4[Product ID],Table4[Size])</f>
        <v>0.2</v>
      </c>
      <c r="L504" s="5">
        <f>_xlfn.XLOOKUP(Table2[[#This Row],[Product ID]],Table4[Product ID],Table4[Unit Price])</f>
        <v>4.125</v>
      </c>
      <c r="M504" s="7">
        <f>Table2[[#This Row],[Unit Price]]*Table2[[#This Row],[Quantity]]</f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_xlfn.XLOOKUP(Table2[[#This Row],[Customer ID]],Table3[Customer ID],Table3[Customer Name])</f>
        <v>Gladi Ducker</v>
      </c>
      <c r="G505" s="2" t="str">
        <f>IF(_xlfn.XLOOKUP(TRIM(Table2[[#This Row],[Customer Name]]), Table3[Customer Name], Table3[Email], "")=0, "", _xlfn.XLOOKUP(TRIM(Table2[[#This Row],[Customer Name]]), Table3[Customer Name], Table3[Email], ""))</f>
        <v>gduckerdx@patch.com</v>
      </c>
      <c r="H505" s="2" t="str">
        <f>_xlfn.XLOOKUP(Table2[[#This Row],[Customer Name]],Table3[Customer Name],Table3[Country])</f>
        <v>United Kingdom</v>
      </c>
      <c r="I505" t="s">
        <v>6199</v>
      </c>
      <c r="J505" t="s">
        <v>6202</v>
      </c>
      <c r="K505">
        <f>_xlfn.XLOOKUP(Table2[[#This Row],[Product ID]],Table4[Product ID],Table4[Size])</f>
        <v>1</v>
      </c>
      <c r="L505" s="5">
        <f>_xlfn.XLOOKUP(Table2[[#This Row],[Product ID]],Table4[Product ID],Table4[Unit Price])</f>
        <v>12.95</v>
      </c>
      <c r="M505" s="7">
        <f>Table2[[#This Row],[Unit Price]]*Table2[[#This Row],[Quantity]]</f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_xlfn.XLOOKUP(Table2[[#This Row],[Customer ID]],Table3[Customer ID],Table3[Customer Name])</f>
        <v>Gladi Ducker</v>
      </c>
      <c r="G506" s="2" t="str">
        <f>IF(_xlfn.XLOOKUP(TRIM(Table2[[#This Row],[Customer Name]]), Table3[Customer Name], Table3[Email], "")=0, "", _xlfn.XLOOKUP(TRIM(Table2[[#This Row],[Customer Name]]), Table3[Customer Name], Table3[Email], ""))</f>
        <v>gduckerdx@patch.com</v>
      </c>
      <c r="H506" s="2" t="str">
        <f>_xlfn.XLOOKUP(Table2[[#This Row],[Customer Name]],Table3[Customer Name],Table3[Country])</f>
        <v>United Kingdom</v>
      </c>
      <c r="I506" t="s">
        <v>6199</v>
      </c>
      <c r="J506" t="s">
        <v>6201</v>
      </c>
      <c r="K506">
        <f>_xlfn.XLOOKUP(Table2[[#This Row],[Product ID]],Table4[Product ID],Table4[Size])</f>
        <v>0.2</v>
      </c>
      <c r="L506" s="5">
        <f>_xlfn.XLOOKUP(Table2[[#This Row],[Product ID]],Table4[Product ID],Table4[Unit Price])</f>
        <v>4.7549999999999999</v>
      </c>
      <c r="M506" s="7">
        <f>Table2[[#This Row],[Unit Price]]*Table2[[#This Row],[Quantity]]</f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_xlfn.XLOOKUP(Table2[[#This Row],[Customer ID]],Table3[Customer ID],Table3[Customer Name])</f>
        <v>Wain Stearley</v>
      </c>
      <c r="G507" s="2" t="str">
        <f>IF(_xlfn.XLOOKUP(TRIM(Table2[[#This Row],[Customer Name]]), Table3[Customer Name], Table3[Email], "")=0, "", _xlfn.XLOOKUP(TRIM(Table2[[#This Row],[Customer Name]]), Table3[Customer Name], Table3[Email], ""))</f>
        <v>wstearleye1@census.gov</v>
      </c>
      <c r="H507" s="2" t="str">
        <f>_xlfn.XLOOKUP(Table2[[#This Row],[Customer Name]],Table3[Customer Name],Table3[Country])</f>
        <v>United States</v>
      </c>
      <c r="I507" t="s">
        <v>6199</v>
      </c>
      <c r="J507" t="s">
        <v>6200</v>
      </c>
      <c r="K507">
        <f>_xlfn.XLOOKUP(Table2[[#This Row],[Product ID]],Table4[Product ID],Table4[Size])</f>
        <v>0.2</v>
      </c>
      <c r="L507" s="5">
        <f>_xlfn.XLOOKUP(Table2[[#This Row],[Product ID]],Table4[Product ID],Table4[Unit Price])</f>
        <v>4.3650000000000002</v>
      </c>
      <c r="M507" s="7">
        <f>Table2[[#This Row],[Unit Price]]*Table2[[#This Row],[Quantity]]</f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_xlfn.XLOOKUP(Table2[[#This Row],[Customer ID]],Table3[Customer ID],Table3[Customer Name])</f>
        <v>Diane-marie Wincer</v>
      </c>
      <c r="G508" s="2" t="str">
        <f>IF(_xlfn.XLOOKUP(TRIM(Table2[[#This Row],[Customer Name]]), Table3[Customer Name], Table3[Email], "")=0, "", _xlfn.XLOOKUP(TRIM(Table2[[#This Row],[Customer Name]]), Table3[Customer Name], Table3[Email], ""))</f>
        <v>dwincere2@marriott.com</v>
      </c>
      <c r="H508" s="2" t="str">
        <f>_xlfn.XLOOKUP(Table2[[#This Row],[Customer Name]],Table3[Customer Name],Table3[Country])</f>
        <v>United States</v>
      </c>
      <c r="I508" t="s">
        <v>6198</v>
      </c>
      <c r="J508" t="s">
        <v>6201</v>
      </c>
      <c r="K508">
        <f>_xlfn.XLOOKUP(Table2[[#This Row],[Product ID]],Table4[Product ID],Table4[Size])</f>
        <v>1</v>
      </c>
      <c r="L508" s="5">
        <f>_xlfn.XLOOKUP(Table2[[#This Row],[Product ID]],Table4[Product ID],Table4[Unit Price])</f>
        <v>12.95</v>
      </c>
      <c r="M508" s="7">
        <f>Table2[[#This Row],[Unit Price]]*Table2[[#This Row],[Quantity]]</f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_xlfn.XLOOKUP(Table2[[#This Row],[Customer ID]],Table3[Customer ID],Table3[Customer Name])</f>
        <v>Perry Lyfield</v>
      </c>
      <c r="G509" s="2" t="str">
        <f>IF(_xlfn.XLOOKUP(TRIM(Table2[[#This Row],[Customer Name]]), Table3[Customer Name], Table3[Email], "")=0, "", _xlfn.XLOOKUP(TRIM(Table2[[#This Row],[Customer Name]]), Table3[Customer Name], Table3[Email], ""))</f>
        <v>plyfielde3@baidu.com</v>
      </c>
      <c r="H509" s="2" t="str">
        <f>_xlfn.XLOOKUP(Table2[[#This Row],[Customer Name]],Table3[Customer Name],Table3[Country])</f>
        <v>United States</v>
      </c>
      <c r="I509" t="s">
        <v>6198</v>
      </c>
      <c r="J509" t="s">
        <v>6201</v>
      </c>
      <c r="K509">
        <f>_xlfn.XLOOKUP(Table2[[#This Row],[Product ID]],Table4[Product ID],Table4[Size])</f>
        <v>2.5</v>
      </c>
      <c r="L509" s="5">
        <f>_xlfn.XLOOKUP(Table2[[#This Row],[Product ID]],Table4[Product ID],Table4[Unit Price])</f>
        <v>29.784999999999997</v>
      </c>
      <c r="M509" s="7">
        <f>Table2[[#This Row],[Unit Price]]*Table2[[#This Row],[Quantity]]</f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_xlfn.XLOOKUP(Table2[[#This Row],[Customer ID]],Table3[Customer ID],Table3[Customer Name])</f>
        <v>Heall Perris</v>
      </c>
      <c r="G510" s="2" t="str">
        <f>IF(_xlfn.XLOOKUP(TRIM(Table2[[#This Row],[Customer Name]]), Table3[Customer Name], Table3[Email], "")=0, "", _xlfn.XLOOKUP(TRIM(Table2[[#This Row],[Customer Name]]), Table3[Customer Name], Table3[Email], ""))</f>
        <v>hperrise4@studiopress.com</v>
      </c>
      <c r="H510" s="2" t="str">
        <f>_xlfn.XLOOKUP(Table2[[#This Row],[Customer Name]],Table3[Customer Name],Table3[Country])</f>
        <v>Ireland</v>
      </c>
      <c r="I510" t="s">
        <v>6199</v>
      </c>
      <c r="J510" t="s">
        <v>6202</v>
      </c>
      <c r="K510">
        <f>_xlfn.XLOOKUP(Table2[[#This Row],[Product ID]],Table4[Product ID],Table4[Size])</f>
        <v>0.5</v>
      </c>
      <c r="L510" s="5">
        <f>_xlfn.XLOOKUP(Table2[[#This Row],[Product ID]],Table4[Product ID],Table4[Unit Price])</f>
        <v>7.77</v>
      </c>
      <c r="M510" s="7">
        <f>Table2[[#This Row],[Unit Price]]*Table2[[#This Row],[Quantity]]</f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_xlfn.XLOOKUP(Table2[[#This Row],[Customer ID]],Table3[Customer ID],Table3[Customer Name])</f>
        <v>Marja Urion</v>
      </c>
      <c r="G511" s="2" t="str">
        <f>IF(_xlfn.XLOOKUP(TRIM(Table2[[#This Row],[Customer Name]]), Table3[Customer Name], Table3[Email], "")=0, "", _xlfn.XLOOKUP(TRIM(Table2[[#This Row],[Customer Name]]), Table3[Customer Name], Table3[Email], ""))</f>
        <v>murione5@alexa.com</v>
      </c>
      <c r="H511" s="2" t="str">
        <f>_xlfn.XLOOKUP(Table2[[#This Row],[Customer Name]],Table3[Customer Name],Table3[Country])</f>
        <v>Ireland</v>
      </c>
      <c r="I511" t="s">
        <v>6198</v>
      </c>
      <c r="J511" t="s">
        <v>6202</v>
      </c>
      <c r="K511">
        <f>_xlfn.XLOOKUP(Table2[[#This Row],[Product ID]],Table4[Product ID],Table4[Size])</f>
        <v>1</v>
      </c>
      <c r="L511" s="5">
        <f>_xlfn.XLOOKUP(Table2[[#This Row],[Product ID]],Table4[Product ID],Table4[Unit Price])</f>
        <v>9.9499999999999993</v>
      </c>
      <c r="M511" s="7">
        <f>Table2[[#This Row],[Unit Price]]*Table2[[#This Row],[Quantity]]</f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_xlfn.XLOOKUP(Table2[[#This Row],[Customer ID]],Table3[Customer ID],Table3[Customer Name])</f>
        <v>Camellia Kid</v>
      </c>
      <c r="G512" s="2" t="str">
        <f>IF(_xlfn.XLOOKUP(TRIM(Table2[[#This Row],[Customer Name]]), Table3[Customer Name], Table3[Email], "")=0, "", _xlfn.XLOOKUP(TRIM(Table2[[#This Row],[Customer Name]]), Table3[Customer Name], Table3[Email], ""))</f>
        <v>ckide6@narod.ru</v>
      </c>
      <c r="H512" s="2" t="str">
        <f>_xlfn.XLOOKUP(Table2[[#This Row],[Customer Name]],Table3[Customer Name],Table3[Country])</f>
        <v>Ireland</v>
      </c>
      <c r="I512" t="s">
        <v>6196</v>
      </c>
      <c r="J512" t="s">
        <v>6201</v>
      </c>
      <c r="K512">
        <f>_xlfn.XLOOKUP(Table2[[#This Row],[Product ID]],Table4[Product ID],Table4[Size])</f>
        <v>0.2</v>
      </c>
      <c r="L512" s="5">
        <f>_xlfn.XLOOKUP(Table2[[#This Row],[Product ID]],Table4[Product ID],Table4[Unit Price])</f>
        <v>3.5849999999999995</v>
      </c>
      <c r="M512" s="7">
        <f>Table2[[#This Row],[Unit Price]]*Table2[[#This Row],[Quantity]]</f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_xlfn.XLOOKUP(Table2[[#This Row],[Customer ID]],Table3[Customer ID],Table3[Customer Name])</f>
        <v>Carolann Beine</v>
      </c>
      <c r="G513" s="2" t="str">
        <f>IF(_xlfn.XLOOKUP(TRIM(Table2[[#This Row],[Customer Name]]), Table3[Customer Name], Table3[Email], "")=0, "", _xlfn.XLOOKUP(TRIM(Table2[[#This Row],[Customer Name]]), Table3[Customer Name], Table3[Email], ""))</f>
        <v>cbeinee7@xinhuanet.com</v>
      </c>
      <c r="H513" s="2" t="str">
        <f>_xlfn.XLOOKUP(Table2[[#This Row],[Customer Name]],Table3[Customer Name],Table3[Country])</f>
        <v>United States</v>
      </c>
      <c r="I513" t="s">
        <v>6198</v>
      </c>
      <c r="J513" t="s">
        <v>6200</v>
      </c>
      <c r="K513">
        <f>_xlfn.XLOOKUP(Table2[[#This Row],[Product ID]],Table4[Product ID],Table4[Size])</f>
        <v>0.2</v>
      </c>
      <c r="L513" s="5">
        <f>_xlfn.XLOOKUP(Table2[[#This Row],[Product ID]],Table4[Product ID],Table4[Unit Price])</f>
        <v>3.375</v>
      </c>
      <c r="M513" s="7">
        <f>Table2[[#This Row],[Unit Price]]*Table2[[#This Row],[Quantity]]</f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_xlfn.XLOOKUP(Table2[[#This Row],[Customer ID]],Table3[Customer ID],Table3[Customer Name])</f>
        <v>Celia Bakeup</v>
      </c>
      <c r="G514" s="2" t="str">
        <f>IF(_xlfn.XLOOKUP(TRIM(Table2[[#This Row],[Customer Name]]), Table3[Customer Name], Table3[Email], "")=0, "", _xlfn.XLOOKUP(TRIM(Table2[[#This Row],[Customer Name]]), Table3[Customer Name], Table3[Email], ""))</f>
        <v>cbakeupe8@globo.com</v>
      </c>
      <c r="H514" s="2" t="str">
        <f>_xlfn.XLOOKUP(Table2[[#This Row],[Customer Name]],Table3[Customer Name],Table3[Country])</f>
        <v>United States</v>
      </c>
      <c r="I514" t="s">
        <v>6199</v>
      </c>
      <c r="J514" t="s">
        <v>6201</v>
      </c>
      <c r="K514">
        <f>_xlfn.XLOOKUP(Table2[[#This Row],[Product ID]],Table4[Product ID],Table4[Size])</f>
        <v>1</v>
      </c>
      <c r="L514" s="5">
        <f>_xlfn.XLOOKUP(Table2[[#This Row],[Product ID]],Table4[Product ID],Table4[Unit Price])</f>
        <v>15.85</v>
      </c>
      <c r="M514" s="7">
        <f>Table2[[#This Row],[Unit Price]]*Table2[[#This Row],[Quantity]]</f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_xlfn.XLOOKUP(Table2[[#This Row],[Customer ID]],Table3[Customer ID],Table3[Customer Name])</f>
        <v>Nataniel Helkin</v>
      </c>
      <c r="G515" s="2" t="str">
        <f>IF(_xlfn.XLOOKUP(TRIM(Table2[[#This Row],[Customer Name]]), Table3[Customer Name], Table3[Email], "")=0, "", _xlfn.XLOOKUP(TRIM(Table2[[#This Row],[Customer Name]]), Table3[Customer Name], Table3[Email], ""))</f>
        <v>nhelkine9@example.com</v>
      </c>
      <c r="H515" s="2" t="str">
        <f>_xlfn.XLOOKUP(Table2[[#This Row],[Customer Name]],Table3[Customer Name],Table3[Country])</f>
        <v>United States</v>
      </c>
      <c r="I515" t="s">
        <v>6199</v>
      </c>
      <c r="J515" t="s">
        <v>6201</v>
      </c>
      <c r="K515">
        <f>_xlfn.XLOOKUP(Table2[[#This Row],[Product ID]],Table4[Product ID],Table4[Size])</f>
        <v>1</v>
      </c>
      <c r="L515" s="5">
        <f>_xlfn.XLOOKUP(Table2[[#This Row],[Product ID]],Table4[Product ID],Table4[Unit Price])</f>
        <v>15.85</v>
      </c>
      <c r="M515" s="7">
        <f>Table2[[#This Row],[Unit Price]]*Table2[[#This Row],[Quantity]]</f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_xlfn.XLOOKUP(Table2[[#This Row],[Customer ID]],Table3[Customer ID],Table3[Customer Name])</f>
        <v>Pippo Witherington</v>
      </c>
      <c r="G516" s="2" t="str">
        <f>IF(_xlfn.XLOOKUP(TRIM(Table2[[#This Row],[Customer Name]]), Table3[Customer Name], Table3[Email], "")=0, "", _xlfn.XLOOKUP(TRIM(Table2[[#This Row],[Customer Name]]), Table3[Customer Name], Table3[Email], ""))</f>
        <v>pwitheringtonea@networkadvertising.org</v>
      </c>
      <c r="H516" s="2" t="str">
        <f>_xlfn.XLOOKUP(Table2[[#This Row],[Customer Name]],Table3[Customer Name],Table3[Country])</f>
        <v>United States</v>
      </c>
      <c r="I516" t="s">
        <v>6199</v>
      </c>
      <c r="J516" t="s">
        <v>6200</v>
      </c>
      <c r="K516">
        <f>_xlfn.XLOOKUP(Table2[[#This Row],[Product ID]],Table4[Product ID],Table4[Size])</f>
        <v>0.2</v>
      </c>
      <c r="L516" s="5">
        <f>_xlfn.XLOOKUP(Table2[[#This Row],[Product ID]],Table4[Product ID],Table4[Unit Price])</f>
        <v>4.3650000000000002</v>
      </c>
      <c r="M516" s="7">
        <f>Table2[[#This Row],[Unit Price]]*Table2[[#This Row],[Quantity]]</f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_xlfn.XLOOKUP(Table2[[#This Row],[Customer ID]],Table3[Customer ID],Table3[Customer Name])</f>
        <v>Tildie Tilzey</v>
      </c>
      <c r="G517" s="2" t="str">
        <f>IF(_xlfn.XLOOKUP(TRIM(Table2[[#This Row],[Customer Name]]), Table3[Customer Name], Table3[Email], "")=0, "", _xlfn.XLOOKUP(TRIM(Table2[[#This Row],[Customer Name]]), Table3[Customer Name], Table3[Email], ""))</f>
        <v>ttilzeyeb@hostgator.com</v>
      </c>
      <c r="H517" s="2" t="str">
        <f>_xlfn.XLOOKUP(Table2[[#This Row],[Customer Name]],Table3[Customer Name],Table3[Country])</f>
        <v>United States</v>
      </c>
      <c r="I517" t="s">
        <v>6196</v>
      </c>
      <c r="J517" t="s">
        <v>6201</v>
      </c>
      <c r="K517">
        <f>_xlfn.XLOOKUP(Table2[[#This Row],[Product ID]],Table4[Product ID],Table4[Size])</f>
        <v>0.5</v>
      </c>
      <c r="L517" s="5">
        <f>_xlfn.XLOOKUP(Table2[[#This Row],[Product ID]],Table4[Product ID],Table4[Unit Price])</f>
        <v>7.169999999999999</v>
      </c>
      <c r="M517" s="7">
        <f>Table2[[#This Row],[Unit Price]]*Table2[[#This Row],[Quantity]]</f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_xlfn.XLOOKUP(Table2[[#This Row],[Customer ID]],Table3[Customer ID],Table3[Customer Name])</f>
        <v>Cindra Burling</v>
      </c>
      <c r="G518" s="2" t="str">
        <f>IF(_xlfn.XLOOKUP(TRIM(Table2[[#This Row],[Customer Name]]), Table3[Customer Name], Table3[Email], "")=0, "", _xlfn.XLOOKUP(TRIM(Table2[[#This Row],[Customer Name]]), Table3[Customer Name], Table3[Email], ""))</f>
        <v/>
      </c>
      <c r="H518" s="2" t="str">
        <f>_xlfn.XLOOKUP(Table2[[#This Row],[Customer Name]],Table3[Customer Name],Table3[Country])</f>
        <v>United States</v>
      </c>
      <c r="I518" t="s">
        <v>6196</v>
      </c>
      <c r="J518" t="s">
        <v>6202</v>
      </c>
      <c r="K518">
        <f>_xlfn.XLOOKUP(Table2[[#This Row],[Product ID]],Table4[Product ID],Table4[Size])</f>
        <v>2.5</v>
      </c>
      <c r="L518" s="5">
        <f>_xlfn.XLOOKUP(Table2[[#This Row],[Product ID]],Table4[Product ID],Table4[Unit Price])</f>
        <v>20.584999999999997</v>
      </c>
      <c r="M518" s="7">
        <f>Table2[[#This Row],[Unit Price]]*Table2[[#This Row],[Quantity]]</f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_xlfn.XLOOKUP(Table2[[#This Row],[Customer ID]],Table3[Customer ID],Table3[Customer Name])</f>
        <v>Channa Belamy</v>
      </c>
      <c r="G519" s="2" t="str">
        <f>IF(_xlfn.XLOOKUP(TRIM(Table2[[#This Row],[Customer Name]]), Table3[Customer Name], Table3[Email], "")=0, "", _xlfn.XLOOKUP(TRIM(Table2[[#This Row],[Customer Name]]), Table3[Customer Name], Table3[Email], ""))</f>
        <v/>
      </c>
      <c r="H519" s="2" t="str">
        <f>_xlfn.XLOOKUP(Table2[[#This Row],[Customer Name]],Table3[Customer Name],Table3[Country])</f>
        <v>United States</v>
      </c>
      <c r="I519" t="s">
        <v>6199</v>
      </c>
      <c r="J519" t="s">
        <v>6202</v>
      </c>
      <c r="K519">
        <f>_xlfn.XLOOKUP(Table2[[#This Row],[Product ID]],Table4[Product ID],Table4[Size])</f>
        <v>0.2</v>
      </c>
      <c r="L519" s="5">
        <f>_xlfn.XLOOKUP(Table2[[#This Row],[Product ID]],Table4[Product ID],Table4[Unit Price])</f>
        <v>3.8849999999999998</v>
      </c>
      <c r="M519" s="7">
        <f>Table2[[#This Row],[Unit Price]]*Table2[[#This Row],[Quantity]]</f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_xlfn.XLOOKUP(Table2[[#This Row],[Customer ID]],Table3[Customer ID],Table3[Customer Name])</f>
        <v>Karl Imorts</v>
      </c>
      <c r="G520" s="2" t="str">
        <f>IF(_xlfn.XLOOKUP(TRIM(Table2[[#This Row],[Customer Name]]), Table3[Customer Name], Table3[Email], "")=0, "", _xlfn.XLOOKUP(TRIM(Table2[[#This Row],[Customer Name]]), Table3[Customer Name], Table3[Email], ""))</f>
        <v>kimortsee@alexa.com</v>
      </c>
      <c r="H520" s="2" t="str">
        <f>_xlfn.XLOOKUP(Table2[[#This Row],[Customer Name]],Table3[Customer Name],Table3[Country])</f>
        <v>United States</v>
      </c>
      <c r="I520" t="s">
        <v>6197</v>
      </c>
      <c r="J520" t="s">
        <v>6202</v>
      </c>
      <c r="K520">
        <f>_xlfn.XLOOKUP(Table2[[#This Row],[Product ID]],Table4[Product ID],Table4[Size])</f>
        <v>2.5</v>
      </c>
      <c r="L520" s="5">
        <f>_xlfn.XLOOKUP(Table2[[#This Row],[Product ID]],Table4[Product ID],Table4[Unit Price])</f>
        <v>27.945</v>
      </c>
      <c r="M520" s="7">
        <f>Table2[[#This Row],[Unit Price]]*Table2[[#This Row],[Quantity]]</f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_xlfn.XLOOKUP(Table2[[#This Row],[Customer ID]],Table3[Customer ID],Table3[Customer Name])</f>
        <v>Marja Urion</v>
      </c>
      <c r="G521" s="2" t="str">
        <f>IF(_xlfn.XLOOKUP(TRIM(Table2[[#This Row],[Customer Name]]), Table3[Customer Name], Table3[Email], "")=0, "", _xlfn.XLOOKUP(TRIM(Table2[[#This Row],[Customer Name]]), Table3[Customer Name], Table3[Email], ""))</f>
        <v>murione5@alexa.com</v>
      </c>
      <c r="H521" s="2" t="str">
        <f>_xlfn.XLOOKUP(Table2[[#This Row],[Customer Name]],Table3[Customer Name],Table3[Country])</f>
        <v>Ireland</v>
      </c>
      <c r="I521" t="s">
        <v>6198</v>
      </c>
      <c r="J521" t="s">
        <v>6202</v>
      </c>
      <c r="K521">
        <f>_xlfn.XLOOKUP(Table2[[#This Row],[Product ID]],Table4[Product ID],Table4[Size])</f>
        <v>0.5</v>
      </c>
      <c r="L521" s="5">
        <f>_xlfn.XLOOKUP(Table2[[#This Row],[Product ID]],Table4[Product ID],Table4[Unit Price])</f>
        <v>5.97</v>
      </c>
      <c r="M521" s="7">
        <f>Table2[[#This Row],[Unit Price]]*Table2[[#This Row],[Quantity]]</f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_xlfn.XLOOKUP(Table2[[#This Row],[Customer ID]],Table3[Customer ID],Table3[Customer Name])</f>
        <v>Mag Armistead</v>
      </c>
      <c r="G522" s="2" t="str">
        <f>IF(_xlfn.XLOOKUP(TRIM(Table2[[#This Row],[Customer Name]]), Table3[Customer Name], Table3[Email], "")=0, "", _xlfn.XLOOKUP(TRIM(Table2[[#This Row],[Customer Name]]), Table3[Customer Name], Table3[Email], ""))</f>
        <v>marmisteadeg@blogtalkradio.com</v>
      </c>
      <c r="H522" s="2" t="str">
        <f>_xlfn.XLOOKUP(Table2[[#This Row],[Customer Name]],Table3[Customer Name],Table3[Country])</f>
        <v>United States</v>
      </c>
      <c r="I522" t="s">
        <v>6199</v>
      </c>
      <c r="J522" t="s">
        <v>6202</v>
      </c>
      <c r="K522">
        <f>_xlfn.XLOOKUP(Table2[[#This Row],[Product ID]],Table4[Product ID],Table4[Size])</f>
        <v>0.2</v>
      </c>
      <c r="L522" s="5">
        <f>_xlfn.XLOOKUP(Table2[[#This Row],[Product ID]],Table4[Product ID],Table4[Unit Price])</f>
        <v>3.8849999999999998</v>
      </c>
      <c r="M522" s="7">
        <f>Table2[[#This Row],[Unit Price]]*Table2[[#This Row],[Quantity]]</f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_xlfn.XLOOKUP(Table2[[#This Row],[Customer ID]],Table3[Customer ID],Table3[Customer Name])</f>
        <v>Mag Armistead</v>
      </c>
      <c r="G523" s="2" t="str">
        <f>IF(_xlfn.XLOOKUP(TRIM(Table2[[#This Row],[Customer Name]]), Table3[Customer Name], Table3[Email], "")=0, "", _xlfn.XLOOKUP(TRIM(Table2[[#This Row],[Customer Name]]), Table3[Customer Name], Table3[Email], ""))</f>
        <v>marmisteadeg@blogtalkradio.com</v>
      </c>
      <c r="H523" s="2" t="str">
        <f>_xlfn.XLOOKUP(Table2[[#This Row],[Customer Name]],Table3[Customer Name],Table3[Country])</f>
        <v>United States</v>
      </c>
      <c r="I523" t="s">
        <v>6196</v>
      </c>
      <c r="J523" t="s">
        <v>6200</v>
      </c>
      <c r="K523">
        <f>_xlfn.XLOOKUP(Table2[[#This Row],[Product ID]],Table4[Product ID],Table4[Size])</f>
        <v>1</v>
      </c>
      <c r="L523" s="5">
        <f>_xlfn.XLOOKUP(Table2[[#This Row],[Product ID]],Table4[Product ID],Table4[Unit Price])</f>
        <v>9.9499999999999993</v>
      </c>
      <c r="M523" s="7">
        <f>Table2[[#This Row],[Unit Price]]*Table2[[#This Row],[Quantity]]</f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_xlfn.XLOOKUP(Table2[[#This Row],[Customer ID]],Table3[Customer ID],Table3[Customer Name])</f>
        <v>Vasili Upstone</v>
      </c>
      <c r="G524" s="2" t="str">
        <f>IF(_xlfn.XLOOKUP(TRIM(Table2[[#This Row],[Customer Name]]), Table3[Customer Name], Table3[Email], "")=0, "", _xlfn.XLOOKUP(TRIM(Table2[[#This Row],[Customer Name]]), Table3[Customer Name], Table3[Email], ""))</f>
        <v>vupstoneei@google.pl</v>
      </c>
      <c r="H524" s="2" t="str">
        <f>_xlfn.XLOOKUP(Table2[[#This Row],[Customer Name]],Table3[Customer Name],Table3[Country])</f>
        <v>United States</v>
      </c>
      <c r="I524" t="s">
        <v>6196</v>
      </c>
      <c r="J524" t="s">
        <v>6200</v>
      </c>
      <c r="K524">
        <f>_xlfn.XLOOKUP(Table2[[#This Row],[Product ID]],Table4[Product ID],Table4[Size])</f>
        <v>0.5</v>
      </c>
      <c r="L524" s="5">
        <f>_xlfn.XLOOKUP(Table2[[#This Row],[Product ID]],Table4[Product ID],Table4[Unit Price])</f>
        <v>5.97</v>
      </c>
      <c r="M524" s="7">
        <f>Table2[[#This Row],[Unit Price]]*Table2[[#This Row],[Quantity]]</f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_xlfn.XLOOKUP(Table2[[#This Row],[Customer ID]],Table3[Customer ID],Table3[Customer Name])</f>
        <v>Berty Beelby</v>
      </c>
      <c r="G525" s="2" t="str">
        <f>IF(_xlfn.XLOOKUP(TRIM(Table2[[#This Row],[Customer Name]]), Table3[Customer Name], Table3[Email], "")=0, "", _xlfn.XLOOKUP(TRIM(Table2[[#This Row],[Customer Name]]), Table3[Customer Name], Table3[Email], ""))</f>
        <v>bbeelbyej@rediff.com</v>
      </c>
      <c r="H525" s="2" t="str">
        <f>_xlfn.XLOOKUP(Table2[[#This Row],[Customer Name]],Table3[Customer Name],Table3[Country])</f>
        <v>Ireland</v>
      </c>
      <c r="I525" t="s">
        <v>6199</v>
      </c>
      <c r="J525" t="s">
        <v>6202</v>
      </c>
      <c r="K525">
        <f>_xlfn.XLOOKUP(Table2[[#This Row],[Product ID]],Table4[Product ID],Table4[Size])</f>
        <v>2.5</v>
      </c>
      <c r="L525" s="5">
        <f>_xlfn.XLOOKUP(Table2[[#This Row],[Product ID]],Table4[Product ID],Table4[Unit Price])</f>
        <v>29.784999999999997</v>
      </c>
      <c r="M525" s="7">
        <f>Table2[[#This Row],[Unit Price]]*Table2[[#This Row],[Quantity]]</f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_xlfn.XLOOKUP(Table2[[#This Row],[Customer ID]],Table3[Customer ID],Table3[Customer Name])</f>
        <v>Erny Stenyng</v>
      </c>
      <c r="G526" s="2" t="str">
        <f>IF(_xlfn.XLOOKUP(TRIM(Table2[[#This Row],[Customer Name]]), Table3[Customer Name], Table3[Email], "")=0, "", _xlfn.XLOOKUP(TRIM(Table2[[#This Row],[Customer Name]]), Table3[Customer Name], Table3[Email], ""))</f>
        <v/>
      </c>
      <c r="H526" s="2" t="str">
        <f>_xlfn.XLOOKUP(Table2[[#This Row],[Customer Name]],Table3[Customer Name],Table3[Country])</f>
        <v>United States</v>
      </c>
      <c r="I526" t="s">
        <v>6199</v>
      </c>
      <c r="J526" t="s">
        <v>6201</v>
      </c>
      <c r="K526">
        <f>_xlfn.XLOOKUP(Table2[[#This Row],[Product ID]],Table4[Product ID],Table4[Size])</f>
        <v>2.5</v>
      </c>
      <c r="L526" s="5">
        <f>_xlfn.XLOOKUP(Table2[[#This Row],[Product ID]],Table4[Product ID],Table4[Unit Price])</f>
        <v>36.454999999999998</v>
      </c>
      <c r="M526" s="7">
        <f>Table2[[#This Row],[Unit Price]]*Table2[[#This Row],[Quantity]]</f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_xlfn.XLOOKUP(Table2[[#This Row],[Customer ID]],Table3[Customer ID],Table3[Customer Name])</f>
        <v>Edin Yantsurev</v>
      </c>
      <c r="G527" s="2" t="str">
        <f>IF(_xlfn.XLOOKUP(TRIM(Table2[[#This Row],[Customer Name]]), Table3[Customer Name], Table3[Email], "")=0, "", _xlfn.XLOOKUP(TRIM(Table2[[#This Row],[Customer Name]]), Table3[Customer Name], Table3[Email], ""))</f>
        <v/>
      </c>
      <c r="H527" s="2" t="str">
        <f>_xlfn.XLOOKUP(Table2[[#This Row],[Customer Name]],Table3[Customer Name],Table3[Country])</f>
        <v>United States</v>
      </c>
      <c r="I527" t="s">
        <v>6196</v>
      </c>
      <c r="J527" t="s">
        <v>6202</v>
      </c>
      <c r="K527">
        <f>_xlfn.XLOOKUP(Table2[[#This Row],[Product ID]],Table4[Product ID],Table4[Size])</f>
        <v>0.2</v>
      </c>
      <c r="L527" s="5">
        <f>_xlfn.XLOOKUP(Table2[[#This Row],[Product ID]],Table4[Product ID],Table4[Unit Price])</f>
        <v>2.6849999999999996</v>
      </c>
      <c r="M527" s="7">
        <f>Table2[[#This Row],[Unit Price]]*Table2[[#This Row],[Quantity]]</f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_xlfn.XLOOKUP(Table2[[#This Row],[Customer ID]],Table3[Customer ID],Table3[Customer Name])</f>
        <v>Webb Speechly</v>
      </c>
      <c r="G528" s="2" t="str">
        <f>IF(_xlfn.XLOOKUP(TRIM(Table2[[#This Row],[Customer Name]]), Table3[Customer Name], Table3[Email], "")=0, "", _xlfn.XLOOKUP(TRIM(Table2[[#This Row],[Customer Name]]), Table3[Customer Name], Table3[Email], ""))</f>
        <v>wspeechlyem@amazon.com</v>
      </c>
      <c r="H528" s="2" t="str">
        <f>_xlfn.XLOOKUP(Table2[[#This Row],[Customer Name]],Table3[Customer Name],Table3[Country])</f>
        <v>United States</v>
      </c>
      <c r="I528" t="s">
        <v>6197</v>
      </c>
      <c r="J528" t="s">
        <v>6200</v>
      </c>
      <c r="K528">
        <f>_xlfn.XLOOKUP(Table2[[#This Row],[Product ID]],Table4[Product ID],Table4[Size])</f>
        <v>2.5</v>
      </c>
      <c r="L528" s="5">
        <f>_xlfn.XLOOKUP(Table2[[#This Row],[Product ID]],Table4[Product ID],Table4[Unit Price])</f>
        <v>31.624999999999996</v>
      </c>
      <c r="M528" s="7">
        <f>Table2[[#This Row],[Unit Price]]*Table2[[#This Row],[Quantity]]</f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_xlfn.XLOOKUP(Table2[[#This Row],[Customer ID]],Table3[Customer ID],Table3[Customer Name])</f>
        <v>Irvine Phillpot</v>
      </c>
      <c r="G529" s="2" t="str">
        <f>IF(_xlfn.XLOOKUP(TRIM(Table2[[#This Row],[Customer Name]]), Table3[Customer Name], Table3[Email], "")=0, "", _xlfn.XLOOKUP(TRIM(Table2[[#This Row],[Customer Name]]), Table3[Customer Name], Table3[Email], ""))</f>
        <v>iphillpoten@buzzfeed.com</v>
      </c>
      <c r="H529" s="2" t="str">
        <f>_xlfn.XLOOKUP(Table2[[#This Row],[Customer Name]],Table3[Customer Name],Table3[Country])</f>
        <v>United Kingdom</v>
      </c>
      <c r="I529" t="s">
        <v>6197</v>
      </c>
      <c r="J529" t="s">
        <v>6200</v>
      </c>
      <c r="K529">
        <f>_xlfn.XLOOKUP(Table2[[#This Row],[Product ID]],Table4[Product ID],Table4[Size])</f>
        <v>0.5</v>
      </c>
      <c r="L529" s="5">
        <f>_xlfn.XLOOKUP(Table2[[#This Row],[Product ID]],Table4[Product ID],Table4[Unit Price])</f>
        <v>8.25</v>
      </c>
      <c r="M529" s="7">
        <f>Table2[[#This Row],[Unit Price]]*Table2[[#This Row],[Quantity]]</f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_xlfn.XLOOKUP(Table2[[#This Row],[Customer ID]],Table3[Customer ID],Table3[Customer Name])</f>
        <v>Lem Pennacci</v>
      </c>
      <c r="G530" s="2" t="str">
        <f>IF(_xlfn.XLOOKUP(TRIM(Table2[[#This Row],[Customer Name]]), Table3[Customer Name], Table3[Email], "")=0, "", _xlfn.XLOOKUP(TRIM(Table2[[#This Row],[Customer Name]]), Table3[Customer Name], Table3[Email], ""))</f>
        <v>lpennaccieo@statcounter.com</v>
      </c>
      <c r="H530" s="2" t="str">
        <f>_xlfn.XLOOKUP(Table2[[#This Row],[Customer Name]],Table3[Customer Name],Table3[Country])</f>
        <v>United States</v>
      </c>
      <c r="I530" t="s">
        <v>6197</v>
      </c>
      <c r="J530" t="s">
        <v>6201</v>
      </c>
      <c r="K530">
        <f>_xlfn.XLOOKUP(Table2[[#This Row],[Product ID]],Table4[Product ID],Table4[Size])</f>
        <v>0.5</v>
      </c>
      <c r="L530" s="5">
        <f>_xlfn.XLOOKUP(Table2[[#This Row],[Product ID]],Table4[Product ID],Table4[Unit Price])</f>
        <v>8.91</v>
      </c>
      <c r="M530" s="7">
        <f>Table2[[#This Row],[Unit Price]]*Table2[[#This Row],[Quantity]]</f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_xlfn.XLOOKUP(Table2[[#This Row],[Customer ID]],Table3[Customer ID],Table3[Customer Name])</f>
        <v>Starr Arpin</v>
      </c>
      <c r="G531" s="2" t="str">
        <f>IF(_xlfn.XLOOKUP(TRIM(Table2[[#This Row],[Customer Name]]), Table3[Customer Name], Table3[Email], "")=0, "", _xlfn.XLOOKUP(TRIM(Table2[[#This Row],[Customer Name]]), Table3[Customer Name], Table3[Email], ""))</f>
        <v>sarpinep@moonfruit.com</v>
      </c>
      <c r="H531" s="2" t="str">
        <f>_xlfn.XLOOKUP(Table2[[#This Row],[Customer Name]],Table3[Customer Name],Table3[Country])</f>
        <v>United States</v>
      </c>
      <c r="I531" t="s">
        <v>6196</v>
      </c>
      <c r="J531" t="s">
        <v>6200</v>
      </c>
      <c r="K531">
        <f>_xlfn.XLOOKUP(Table2[[#This Row],[Product ID]],Table4[Product ID],Table4[Size])</f>
        <v>1</v>
      </c>
      <c r="L531" s="5">
        <f>_xlfn.XLOOKUP(Table2[[#This Row],[Product ID]],Table4[Product ID],Table4[Unit Price])</f>
        <v>9.9499999999999993</v>
      </c>
      <c r="M531" s="7">
        <f>Table2[[#This Row],[Unit Price]]*Table2[[#This Row],[Quantity]]</f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_xlfn.XLOOKUP(Table2[[#This Row],[Customer ID]],Table3[Customer ID],Table3[Customer Name])</f>
        <v>Donny Fries</v>
      </c>
      <c r="G532" s="2" t="str">
        <f>IF(_xlfn.XLOOKUP(TRIM(Table2[[#This Row],[Customer Name]]), Table3[Customer Name], Table3[Email], "")=0, "", _xlfn.XLOOKUP(TRIM(Table2[[#This Row],[Customer Name]]), Table3[Customer Name], Table3[Email], ""))</f>
        <v>dfrieseq@cargocollective.com</v>
      </c>
      <c r="H532" s="2" t="str">
        <f>_xlfn.XLOOKUP(Table2[[#This Row],[Customer Name]],Table3[Customer Name],Table3[Country])</f>
        <v>United States</v>
      </c>
      <c r="I532" t="s">
        <v>6196</v>
      </c>
      <c r="J532" t="s">
        <v>6200</v>
      </c>
      <c r="K532">
        <f>_xlfn.XLOOKUP(Table2[[#This Row],[Product ID]],Table4[Product ID],Table4[Size])</f>
        <v>1</v>
      </c>
      <c r="L532" s="5">
        <f>_xlfn.XLOOKUP(Table2[[#This Row],[Product ID]],Table4[Product ID],Table4[Unit Price])</f>
        <v>9.9499999999999993</v>
      </c>
      <c r="M532" s="7">
        <f>Table2[[#This Row],[Unit Price]]*Table2[[#This Row],[Quantity]]</f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_xlfn.XLOOKUP(Table2[[#This Row],[Customer ID]],Table3[Customer ID],Table3[Customer Name])</f>
        <v>Rana Sharer</v>
      </c>
      <c r="G533" s="2" t="str">
        <f>IF(_xlfn.XLOOKUP(TRIM(Table2[[#This Row],[Customer Name]]), Table3[Customer Name], Table3[Email], "")=0, "", _xlfn.XLOOKUP(TRIM(Table2[[#This Row],[Customer Name]]), Table3[Customer Name], Table3[Email], ""))</f>
        <v>rsharerer@flavors.me</v>
      </c>
      <c r="H533" s="2" t="str">
        <f>_xlfn.XLOOKUP(Table2[[#This Row],[Customer Name]],Table3[Customer Name],Table3[Country])</f>
        <v>United States</v>
      </c>
      <c r="I533" t="s">
        <v>6196</v>
      </c>
      <c r="J533" t="s">
        <v>6202</v>
      </c>
      <c r="K533">
        <f>_xlfn.XLOOKUP(Table2[[#This Row],[Product ID]],Table4[Product ID],Table4[Size])</f>
        <v>1</v>
      </c>
      <c r="L533" s="5">
        <f>_xlfn.XLOOKUP(Table2[[#This Row],[Product ID]],Table4[Product ID],Table4[Unit Price])</f>
        <v>8.9499999999999993</v>
      </c>
      <c r="M533" s="7">
        <f>Table2[[#This Row],[Unit Price]]*Table2[[#This Row],[Quantity]]</f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_xlfn.XLOOKUP(Table2[[#This Row],[Customer ID]],Table3[Customer ID],Table3[Customer Name])</f>
        <v>Nannie Naseby</v>
      </c>
      <c r="G534" s="2" t="str">
        <f>IF(_xlfn.XLOOKUP(TRIM(Table2[[#This Row],[Customer Name]]), Table3[Customer Name], Table3[Email], "")=0, "", _xlfn.XLOOKUP(TRIM(Table2[[#This Row],[Customer Name]]), Table3[Customer Name], Table3[Email], ""))</f>
        <v>nnasebyes@umich.edu</v>
      </c>
      <c r="H534" s="2" t="str">
        <f>_xlfn.XLOOKUP(Table2[[#This Row],[Customer Name]],Table3[Customer Name],Table3[Country])</f>
        <v>United States</v>
      </c>
      <c r="I534" t="s">
        <v>6197</v>
      </c>
      <c r="J534" t="s">
        <v>6200</v>
      </c>
      <c r="K534">
        <f>_xlfn.XLOOKUP(Table2[[#This Row],[Product ID]],Table4[Product ID],Table4[Size])</f>
        <v>0.5</v>
      </c>
      <c r="L534" s="5">
        <f>_xlfn.XLOOKUP(Table2[[#This Row],[Product ID]],Table4[Product ID],Table4[Unit Price])</f>
        <v>8.25</v>
      </c>
      <c r="M534" s="7">
        <f>Table2[[#This Row],[Unit Price]]*Table2[[#This Row],[Quantity]]</f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_xlfn.XLOOKUP(Table2[[#This Row],[Customer ID]],Table3[Customer ID],Table3[Customer Name])</f>
        <v>Rea Offell</v>
      </c>
      <c r="G535" s="2" t="str">
        <f>IF(_xlfn.XLOOKUP(TRIM(Table2[[#This Row],[Customer Name]]), Table3[Customer Name], Table3[Email], "")=0, "", _xlfn.XLOOKUP(TRIM(Table2[[#This Row],[Customer Name]]), Table3[Customer Name], Table3[Email], ""))</f>
        <v/>
      </c>
      <c r="H535" s="2" t="str">
        <f>_xlfn.XLOOKUP(Table2[[#This Row],[Customer Name]],Table3[Customer Name],Table3[Country])</f>
        <v>United States</v>
      </c>
      <c r="I535" t="s">
        <v>6196</v>
      </c>
      <c r="J535" t="s">
        <v>6202</v>
      </c>
      <c r="K535">
        <f>_xlfn.XLOOKUP(Table2[[#This Row],[Product ID]],Table4[Product ID],Table4[Size])</f>
        <v>0.5</v>
      </c>
      <c r="L535" s="5">
        <f>_xlfn.XLOOKUP(Table2[[#This Row],[Product ID]],Table4[Product ID],Table4[Unit Price])</f>
        <v>5.3699999999999992</v>
      </c>
      <c r="M535" s="7">
        <f>Table2[[#This Row],[Unit Price]]*Table2[[#This Row],[Quantity]]</f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_xlfn.XLOOKUP(Table2[[#This Row],[Customer ID]],Table3[Customer ID],Table3[Customer Name])</f>
        <v>Kris O'Cullen</v>
      </c>
      <c r="G536" s="2" t="str">
        <f>IF(_xlfn.XLOOKUP(TRIM(Table2[[#This Row],[Customer Name]]), Table3[Customer Name], Table3[Email], "")=0, "", _xlfn.XLOOKUP(TRIM(Table2[[#This Row],[Customer Name]]), Table3[Customer Name], Table3[Email], ""))</f>
        <v>koculleneu@ca.gov</v>
      </c>
      <c r="H536" s="2" t="str">
        <f>_xlfn.XLOOKUP(Table2[[#This Row],[Customer Name]],Table3[Customer Name],Table3[Country])</f>
        <v>Ireland</v>
      </c>
      <c r="I536" t="s">
        <v>6196</v>
      </c>
      <c r="J536" t="s">
        <v>6200</v>
      </c>
      <c r="K536">
        <f>_xlfn.XLOOKUP(Table2[[#This Row],[Product ID]],Table4[Product ID],Table4[Size])</f>
        <v>2.5</v>
      </c>
      <c r="L536" s="5">
        <f>_xlfn.XLOOKUP(Table2[[#This Row],[Product ID]],Table4[Product ID],Table4[Unit Price])</f>
        <v>22.884999999999998</v>
      </c>
      <c r="M536" s="7">
        <f>Table2[[#This Row],[Unit Price]]*Table2[[#This Row],[Quantity]]</f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_xlfn.XLOOKUP(Table2[[#This Row],[Customer ID]],Table3[Customer ID],Table3[Customer Name])</f>
        <v>Timoteo Glisane</v>
      </c>
      <c r="G537" s="2" t="str">
        <f>IF(_xlfn.XLOOKUP(TRIM(Table2[[#This Row],[Customer Name]]), Table3[Customer Name], Table3[Email], "")=0, "", _xlfn.XLOOKUP(TRIM(Table2[[#This Row],[Customer Name]]), Table3[Customer Name], Table3[Email], ""))</f>
        <v/>
      </c>
      <c r="H537" s="2" t="str">
        <f>_xlfn.XLOOKUP(Table2[[#This Row],[Customer Name]],Table3[Customer Name],Table3[Country])</f>
        <v>Ireland</v>
      </c>
      <c r="I537" t="s">
        <v>6199</v>
      </c>
      <c r="J537" t="s">
        <v>6201</v>
      </c>
      <c r="K537">
        <f>_xlfn.XLOOKUP(Table2[[#This Row],[Product ID]],Table4[Product ID],Table4[Size])</f>
        <v>0.2</v>
      </c>
      <c r="L537" s="5">
        <f>_xlfn.XLOOKUP(Table2[[#This Row],[Product ID]],Table4[Product ID],Table4[Unit Price])</f>
        <v>4.7549999999999999</v>
      </c>
      <c r="M537" s="7">
        <f>Table2[[#This Row],[Unit Price]]*Table2[[#This Row],[Quantity]]</f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_xlfn.XLOOKUP(Table2[[#This Row],[Customer ID]],Table3[Customer ID],Table3[Customer Name])</f>
        <v>Marja Urion</v>
      </c>
      <c r="G538" s="2" t="str">
        <f>IF(_xlfn.XLOOKUP(TRIM(Table2[[#This Row],[Customer Name]]), Table3[Customer Name], Table3[Email], "")=0, "", _xlfn.XLOOKUP(TRIM(Table2[[#This Row],[Customer Name]]), Table3[Customer Name], Table3[Email], ""))</f>
        <v>murione5@alexa.com</v>
      </c>
      <c r="H538" s="2" t="str">
        <f>_xlfn.XLOOKUP(Table2[[#This Row],[Customer Name]],Table3[Customer Name],Table3[Country])</f>
        <v>Ireland</v>
      </c>
      <c r="I538" t="s">
        <v>6196</v>
      </c>
      <c r="J538" t="s">
        <v>6202</v>
      </c>
      <c r="K538">
        <f>_xlfn.XLOOKUP(Table2[[#This Row],[Product ID]],Table4[Product ID],Table4[Size])</f>
        <v>0.2</v>
      </c>
      <c r="L538" s="5">
        <f>_xlfn.XLOOKUP(Table2[[#This Row],[Product ID]],Table4[Product ID],Table4[Unit Price])</f>
        <v>2.6849999999999996</v>
      </c>
      <c r="M538" s="7">
        <f>Table2[[#This Row],[Unit Price]]*Table2[[#This Row],[Quantity]]</f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_xlfn.XLOOKUP(Table2[[#This Row],[Customer ID]],Table3[Customer ID],Table3[Customer Name])</f>
        <v>Hildegarde Brangan</v>
      </c>
      <c r="G539" s="2" t="str">
        <f>IF(_xlfn.XLOOKUP(TRIM(Table2[[#This Row],[Customer Name]]), Table3[Customer Name], Table3[Email], "")=0, "", _xlfn.XLOOKUP(TRIM(Table2[[#This Row],[Customer Name]]), Table3[Customer Name], Table3[Email], ""))</f>
        <v>hbranganex@woothemes.com</v>
      </c>
      <c r="H539" s="2" t="str">
        <f>_xlfn.XLOOKUP(Table2[[#This Row],[Customer Name]],Table3[Customer Name],Table3[Country])</f>
        <v>United States</v>
      </c>
      <c r="I539" t="s">
        <v>6197</v>
      </c>
      <c r="J539" t="s">
        <v>6202</v>
      </c>
      <c r="K539">
        <f>_xlfn.XLOOKUP(Table2[[#This Row],[Product ID]],Table4[Product ID],Table4[Size])</f>
        <v>2.5</v>
      </c>
      <c r="L539" s="5">
        <f>_xlfn.XLOOKUP(Table2[[#This Row],[Product ID]],Table4[Product ID],Table4[Unit Price])</f>
        <v>27.945</v>
      </c>
      <c r="M539" s="7">
        <f>Table2[[#This Row],[Unit Price]]*Table2[[#This Row],[Quantity]]</f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_xlfn.XLOOKUP(Table2[[#This Row],[Customer ID]],Table3[Customer ID],Table3[Customer Name])</f>
        <v>Amii Gallyon</v>
      </c>
      <c r="G540" s="2" t="str">
        <f>IF(_xlfn.XLOOKUP(TRIM(Table2[[#This Row],[Customer Name]]), Table3[Customer Name], Table3[Email], "")=0, "", _xlfn.XLOOKUP(TRIM(Table2[[#This Row],[Customer Name]]), Table3[Customer Name], Table3[Email], ""))</f>
        <v>agallyoney@engadget.com</v>
      </c>
      <c r="H540" s="2" t="str">
        <f>_xlfn.XLOOKUP(Table2[[#This Row],[Customer Name]],Table3[Customer Name],Table3[Country])</f>
        <v>United States</v>
      </c>
      <c r="I540" t="s">
        <v>6196</v>
      </c>
      <c r="J540" t="s">
        <v>6202</v>
      </c>
      <c r="K540">
        <f>_xlfn.XLOOKUP(Table2[[#This Row],[Product ID]],Table4[Product ID],Table4[Size])</f>
        <v>0.2</v>
      </c>
      <c r="L540" s="5">
        <f>_xlfn.XLOOKUP(Table2[[#This Row],[Product ID]],Table4[Product ID],Table4[Unit Price])</f>
        <v>2.6849999999999996</v>
      </c>
      <c r="M540" s="7">
        <f>Table2[[#This Row],[Unit Price]]*Table2[[#This Row],[Quantity]]</f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_xlfn.XLOOKUP(Table2[[#This Row],[Customer ID]],Table3[Customer ID],Table3[Customer Name])</f>
        <v>Birgit Domange</v>
      </c>
      <c r="G541" s="2" t="str">
        <f>IF(_xlfn.XLOOKUP(TRIM(Table2[[#This Row],[Customer Name]]), Table3[Customer Name], Table3[Email], "")=0, "", _xlfn.XLOOKUP(TRIM(Table2[[#This Row],[Customer Name]]), Table3[Customer Name], Table3[Email], ""))</f>
        <v>bdomangeez@yahoo.co.jp</v>
      </c>
      <c r="H541" s="2" t="str">
        <f>_xlfn.XLOOKUP(Table2[[#This Row],[Customer Name]],Table3[Customer Name],Table3[Country])</f>
        <v>United States</v>
      </c>
      <c r="I541" t="s">
        <v>6196</v>
      </c>
      <c r="J541" t="s">
        <v>6202</v>
      </c>
      <c r="K541">
        <f>_xlfn.XLOOKUP(Table2[[#This Row],[Product ID]],Table4[Product ID],Table4[Size])</f>
        <v>0.5</v>
      </c>
      <c r="L541" s="5">
        <f>_xlfn.XLOOKUP(Table2[[#This Row],[Product ID]],Table4[Product ID],Table4[Unit Price])</f>
        <v>5.3699999999999992</v>
      </c>
      <c r="M541" s="7">
        <f>Table2[[#This Row],[Unit Price]]*Table2[[#This Row],[Quantity]]</f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_xlfn.XLOOKUP(Table2[[#This Row],[Customer ID]],Table3[Customer ID],Table3[Customer Name])</f>
        <v>Killian Osler</v>
      </c>
      <c r="G542" s="2" t="str">
        <f>IF(_xlfn.XLOOKUP(TRIM(Table2[[#This Row],[Customer Name]]), Table3[Customer Name], Table3[Email], "")=0, "", _xlfn.XLOOKUP(TRIM(Table2[[#This Row],[Customer Name]]), Table3[Customer Name], Table3[Email], ""))</f>
        <v>koslerf0@gmpg.org</v>
      </c>
      <c r="H542" s="2" t="str">
        <f>_xlfn.XLOOKUP(Table2[[#This Row],[Customer Name]],Table3[Customer Name],Table3[Country])</f>
        <v>United States</v>
      </c>
      <c r="I542" t="s">
        <v>6199</v>
      </c>
      <c r="J542" t="s">
        <v>6201</v>
      </c>
      <c r="K542">
        <f>_xlfn.XLOOKUP(Table2[[#This Row],[Product ID]],Table4[Product ID],Table4[Size])</f>
        <v>1</v>
      </c>
      <c r="L542" s="5">
        <f>_xlfn.XLOOKUP(Table2[[#This Row],[Product ID]],Table4[Product ID],Table4[Unit Price])</f>
        <v>15.85</v>
      </c>
      <c r="M542" s="7">
        <f>Table2[[#This Row],[Unit Price]]*Table2[[#This Row],[Quantity]]</f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_xlfn.XLOOKUP(Table2[[#This Row],[Customer ID]],Table3[Customer ID],Table3[Customer Name])</f>
        <v>Lora Dukes</v>
      </c>
      <c r="G543" s="2" t="str">
        <f>IF(_xlfn.XLOOKUP(TRIM(Table2[[#This Row],[Customer Name]]), Table3[Customer Name], Table3[Email], "")=0, "", _xlfn.XLOOKUP(TRIM(Table2[[#This Row],[Customer Name]]), Table3[Customer Name], Table3[Email], ""))</f>
        <v/>
      </c>
      <c r="H543" s="2" t="str">
        <f>_xlfn.XLOOKUP(Table2[[#This Row],[Customer Name]],Table3[Customer Name],Table3[Country])</f>
        <v>Ireland</v>
      </c>
      <c r="I543" t="s">
        <v>6198</v>
      </c>
      <c r="J543" t="s">
        <v>6202</v>
      </c>
      <c r="K543">
        <f>_xlfn.XLOOKUP(Table2[[#This Row],[Product ID]],Table4[Product ID],Table4[Size])</f>
        <v>2.5</v>
      </c>
      <c r="L543" s="5">
        <f>_xlfn.XLOOKUP(Table2[[#This Row],[Product ID]],Table4[Product ID],Table4[Unit Price])</f>
        <v>22.884999999999998</v>
      </c>
      <c r="M543" s="7">
        <f>Table2[[#This Row],[Unit Price]]*Table2[[#This Row],[Quantity]]</f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_xlfn.XLOOKUP(Table2[[#This Row],[Customer ID]],Table3[Customer ID],Table3[Customer Name])</f>
        <v>Zack Pellett</v>
      </c>
      <c r="G544" s="2" t="str">
        <f>IF(_xlfn.XLOOKUP(TRIM(Table2[[#This Row],[Customer Name]]), Table3[Customer Name], Table3[Email], "")=0, "", _xlfn.XLOOKUP(TRIM(Table2[[#This Row],[Customer Name]]), Table3[Customer Name], Table3[Email], ""))</f>
        <v>zpellettf2@dailymotion.com</v>
      </c>
      <c r="H544" s="2" t="str">
        <f>_xlfn.XLOOKUP(Table2[[#This Row],[Customer Name]],Table3[Customer Name],Table3[Country])</f>
        <v>United States</v>
      </c>
      <c r="I544" t="s">
        <v>6198</v>
      </c>
      <c r="J544" t="s">
        <v>6200</v>
      </c>
      <c r="K544">
        <f>_xlfn.XLOOKUP(Table2[[#This Row],[Product ID]],Table4[Product ID],Table4[Size])</f>
        <v>2.5</v>
      </c>
      <c r="L544" s="5">
        <f>_xlfn.XLOOKUP(Table2[[#This Row],[Product ID]],Table4[Product ID],Table4[Unit Price])</f>
        <v>25.874999999999996</v>
      </c>
      <c r="M544" s="7">
        <f>Table2[[#This Row],[Unit Price]]*Table2[[#This Row],[Quantity]]</f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_xlfn.XLOOKUP(Table2[[#This Row],[Customer ID]],Table3[Customer ID],Table3[Customer Name])</f>
        <v>Ilaire Sprakes</v>
      </c>
      <c r="G545" s="2" t="str">
        <f>IF(_xlfn.XLOOKUP(TRIM(Table2[[#This Row],[Customer Name]]), Table3[Customer Name], Table3[Email], "")=0, "", _xlfn.XLOOKUP(TRIM(Table2[[#This Row],[Customer Name]]), Table3[Customer Name], Table3[Email], ""))</f>
        <v>isprakesf3@spiegel.de</v>
      </c>
      <c r="H545" s="2" t="str">
        <f>_xlfn.XLOOKUP(Table2[[#This Row],[Customer Name]],Table3[Customer Name],Table3[Country])</f>
        <v>United States</v>
      </c>
      <c r="I545" t="s">
        <v>6196</v>
      </c>
      <c r="J545" t="s">
        <v>6201</v>
      </c>
      <c r="K545">
        <f>_xlfn.XLOOKUP(Table2[[#This Row],[Product ID]],Table4[Product ID],Table4[Size])</f>
        <v>2.5</v>
      </c>
      <c r="L545" s="5">
        <f>_xlfn.XLOOKUP(Table2[[#This Row],[Product ID]],Table4[Product ID],Table4[Unit Price])</f>
        <v>27.484999999999996</v>
      </c>
      <c r="M545" s="7">
        <f>Table2[[#This Row],[Unit Price]]*Table2[[#This Row],[Quantity]]</f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_xlfn.XLOOKUP(Table2[[#This Row],[Customer ID]],Table3[Customer ID],Table3[Customer Name])</f>
        <v>Heda Fromant</v>
      </c>
      <c r="G546" s="2" t="str">
        <f>IF(_xlfn.XLOOKUP(TRIM(Table2[[#This Row],[Customer Name]]), Table3[Customer Name], Table3[Email], "")=0, "", _xlfn.XLOOKUP(TRIM(Table2[[#This Row],[Customer Name]]), Table3[Customer Name], Table3[Email], ""))</f>
        <v>hfromantf4@ucsd.edu</v>
      </c>
      <c r="H546" s="2" t="str">
        <f>_xlfn.XLOOKUP(Table2[[#This Row],[Customer Name]],Table3[Customer Name],Table3[Country])</f>
        <v>United States</v>
      </c>
      <c r="I546" t="s">
        <v>6198</v>
      </c>
      <c r="J546" t="s">
        <v>6201</v>
      </c>
      <c r="K546">
        <f>_xlfn.XLOOKUP(Table2[[#This Row],[Product ID]],Table4[Product ID],Table4[Size])</f>
        <v>0.5</v>
      </c>
      <c r="L546" s="5">
        <f>_xlfn.XLOOKUP(Table2[[#This Row],[Product ID]],Table4[Product ID],Table4[Unit Price])</f>
        <v>7.77</v>
      </c>
      <c r="M546" s="7">
        <f>Table2[[#This Row],[Unit Price]]*Table2[[#This Row],[Quantity]]</f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_xlfn.XLOOKUP(Table2[[#This Row],[Customer ID]],Table3[Customer ID],Table3[Customer Name])</f>
        <v>Rufus Flear</v>
      </c>
      <c r="G547" s="2" t="str">
        <f>IF(_xlfn.XLOOKUP(TRIM(Table2[[#This Row],[Customer Name]]), Table3[Customer Name], Table3[Email], "")=0, "", _xlfn.XLOOKUP(TRIM(Table2[[#This Row],[Customer Name]]), Table3[Customer Name], Table3[Email], ""))</f>
        <v>rflearf5@artisteer.com</v>
      </c>
      <c r="H547" s="2" t="str">
        <f>_xlfn.XLOOKUP(Table2[[#This Row],[Customer Name]],Table3[Customer Name],Table3[Country])</f>
        <v>United Kingdom</v>
      </c>
      <c r="I547" t="s">
        <v>6199</v>
      </c>
      <c r="J547" t="s">
        <v>6202</v>
      </c>
      <c r="K547">
        <f>_xlfn.XLOOKUP(Table2[[#This Row],[Product ID]],Table4[Product ID],Table4[Size])</f>
        <v>0.2</v>
      </c>
      <c r="L547" s="5">
        <f>_xlfn.XLOOKUP(Table2[[#This Row],[Product ID]],Table4[Product ID],Table4[Unit Price])</f>
        <v>3.8849999999999998</v>
      </c>
      <c r="M547" s="7">
        <f>Table2[[#This Row],[Unit Price]]*Table2[[#This Row],[Quantity]]</f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_xlfn.XLOOKUP(Table2[[#This Row],[Customer ID]],Table3[Customer ID],Table3[Customer Name])</f>
        <v>Dom Milella</v>
      </c>
      <c r="G548" s="2" t="str">
        <f>IF(_xlfn.XLOOKUP(TRIM(Table2[[#This Row],[Customer Name]]), Table3[Customer Name], Table3[Email], "")=0, "", _xlfn.XLOOKUP(TRIM(Table2[[#This Row],[Customer Name]]), Table3[Customer Name], Table3[Email], ""))</f>
        <v/>
      </c>
      <c r="H548" s="2" t="str">
        <f>_xlfn.XLOOKUP(Table2[[#This Row],[Customer Name]],Table3[Customer Name],Table3[Country])</f>
        <v>Ireland</v>
      </c>
      <c r="I548" t="s">
        <v>6197</v>
      </c>
      <c r="J548" t="s">
        <v>6202</v>
      </c>
      <c r="K548">
        <f>_xlfn.XLOOKUP(Table2[[#This Row],[Product ID]],Table4[Product ID],Table4[Size])</f>
        <v>2.5</v>
      </c>
      <c r="L548" s="5">
        <f>_xlfn.XLOOKUP(Table2[[#This Row],[Product ID]],Table4[Product ID],Table4[Unit Price])</f>
        <v>27.945</v>
      </c>
      <c r="M548" s="7">
        <f>Table2[[#This Row],[Unit Price]]*Table2[[#This Row],[Quantity]]</f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_xlfn.XLOOKUP(Table2[[#This Row],[Customer ID]],Table3[Customer ID],Table3[Customer Name])</f>
        <v>Wilek Lightollers</v>
      </c>
      <c r="G549" s="2" t="str">
        <f>IF(_xlfn.XLOOKUP(TRIM(Table2[[#This Row],[Customer Name]]), Table3[Customer Name], Table3[Email], "")=0, "", _xlfn.XLOOKUP(TRIM(Table2[[#This Row],[Customer Name]]), Table3[Customer Name], Table3[Email], ""))</f>
        <v>wlightollersf9@baidu.com</v>
      </c>
      <c r="H549" s="2" t="str">
        <f>_xlfn.XLOOKUP(Table2[[#This Row],[Customer Name]],Table3[Customer Name],Table3[Country])</f>
        <v>United States</v>
      </c>
      <c r="I549" t="s">
        <v>6196</v>
      </c>
      <c r="J549" t="s">
        <v>6201</v>
      </c>
      <c r="K549">
        <f>_xlfn.XLOOKUP(Table2[[#This Row],[Product ID]],Table4[Product ID],Table4[Size])</f>
        <v>0.2</v>
      </c>
      <c r="L549" s="5">
        <f>_xlfn.XLOOKUP(Table2[[#This Row],[Product ID]],Table4[Product ID],Table4[Unit Price])</f>
        <v>3.5849999999999995</v>
      </c>
      <c r="M549" s="7">
        <f>Table2[[#This Row],[Unit Price]]*Table2[[#This Row],[Quantity]]</f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_xlfn.XLOOKUP(Table2[[#This Row],[Customer ID]],Table3[Customer ID],Table3[Customer Name])</f>
        <v>Bette-ann Munden</v>
      </c>
      <c r="G550" s="2" t="str">
        <f>IF(_xlfn.XLOOKUP(TRIM(Table2[[#This Row],[Customer Name]]), Table3[Customer Name], Table3[Email], "")=0, "", _xlfn.XLOOKUP(TRIM(Table2[[#This Row],[Customer Name]]), Table3[Customer Name], Table3[Email], ""))</f>
        <v>bmundenf8@elpais.com</v>
      </c>
      <c r="H550" s="2" t="str">
        <f>_xlfn.XLOOKUP(Table2[[#This Row],[Customer Name]],Table3[Customer Name],Table3[Country])</f>
        <v>United States</v>
      </c>
      <c r="I550" t="s">
        <v>6197</v>
      </c>
      <c r="J550" t="s">
        <v>6201</v>
      </c>
      <c r="K550">
        <f>_xlfn.XLOOKUP(Table2[[#This Row],[Product ID]],Table4[Product ID],Table4[Size])</f>
        <v>0.2</v>
      </c>
      <c r="L550" s="5">
        <f>_xlfn.XLOOKUP(Table2[[#This Row],[Product ID]],Table4[Product ID],Table4[Unit Price])</f>
        <v>4.4550000000000001</v>
      </c>
      <c r="M550" s="7">
        <f>Table2[[#This Row],[Unit Price]]*Table2[[#This Row],[Quantity]]</f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_xlfn.XLOOKUP(Table2[[#This Row],[Customer ID]],Table3[Customer ID],Table3[Customer Name])</f>
        <v>Wilek Lightollers</v>
      </c>
      <c r="G551" s="2" t="str">
        <f>IF(_xlfn.XLOOKUP(TRIM(Table2[[#This Row],[Customer Name]]), Table3[Customer Name], Table3[Email], "")=0, "", _xlfn.XLOOKUP(TRIM(Table2[[#This Row],[Customer Name]]), Table3[Customer Name], Table3[Email], ""))</f>
        <v>wlightollersf9@baidu.com</v>
      </c>
      <c r="H551" s="2" t="str">
        <f>_xlfn.XLOOKUP(Table2[[#This Row],[Customer Name]],Table3[Customer Name],Table3[Country])</f>
        <v>United States</v>
      </c>
      <c r="I551" t="s">
        <v>6197</v>
      </c>
      <c r="J551" t="s">
        <v>6201</v>
      </c>
      <c r="K551">
        <f>_xlfn.XLOOKUP(Table2[[#This Row],[Product ID]],Table4[Product ID],Table4[Size])</f>
        <v>0.2</v>
      </c>
      <c r="L551" s="5">
        <f>_xlfn.XLOOKUP(Table2[[#This Row],[Product ID]],Table4[Product ID],Table4[Unit Price])</f>
        <v>4.4550000000000001</v>
      </c>
      <c r="M551" s="7">
        <f>Table2[[#This Row],[Unit Price]]*Table2[[#This Row],[Quantity]]</f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_xlfn.XLOOKUP(Table2[[#This Row],[Customer ID]],Table3[Customer ID],Table3[Customer Name])</f>
        <v>Nick Brakespear</v>
      </c>
      <c r="G552" s="2" t="str">
        <f>IF(_xlfn.XLOOKUP(TRIM(Table2[[#This Row],[Customer Name]]), Table3[Customer Name], Table3[Email], "")=0, "", _xlfn.XLOOKUP(TRIM(Table2[[#This Row],[Customer Name]]), Table3[Customer Name], Table3[Email], ""))</f>
        <v>nbrakespearfa@rediff.com</v>
      </c>
      <c r="H552" s="2" t="str">
        <f>_xlfn.XLOOKUP(Table2[[#This Row],[Customer Name]],Table3[Customer Name],Table3[Country])</f>
        <v>United States</v>
      </c>
      <c r="I552" t="s">
        <v>6199</v>
      </c>
      <c r="J552" t="s">
        <v>6202</v>
      </c>
      <c r="K552">
        <f>_xlfn.XLOOKUP(Table2[[#This Row],[Product ID]],Table4[Product ID],Table4[Size])</f>
        <v>0.2</v>
      </c>
      <c r="L552" s="5">
        <f>_xlfn.XLOOKUP(Table2[[#This Row],[Product ID]],Table4[Product ID],Table4[Unit Price])</f>
        <v>3.8849999999999998</v>
      </c>
      <c r="M552" s="7">
        <f>Table2[[#This Row],[Unit Price]]*Table2[[#This Row],[Quantity]]</f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_xlfn.XLOOKUP(Table2[[#This Row],[Customer ID]],Table3[Customer ID],Table3[Customer Name])</f>
        <v>Malynda Glawsop</v>
      </c>
      <c r="G553" s="2" t="str">
        <f>IF(_xlfn.XLOOKUP(TRIM(Table2[[#This Row],[Customer Name]]), Table3[Customer Name], Table3[Email], "")=0, "", _xlfn.XLOOKUP(TRIM(Table2[[#This Row],[Customer Name]]), Table3[Customer Name], Table3[Email], ""))</f>
        <v>mglawsopfb@reverbnation.com</v>
      </c>
      <c r="H553" s="2" t="str">
        <f>_xlfn.XLOOKUP(Table2[[#This Row],[Customer Name]],Table3[Customer Name],Table3[Country])</f>
        <v>United States</v>
      </c>
      <c r="I553" t="s">
        <v>6197</v>
      </c>
      <c r="J553" t="s">
        <v>6202</v>
      </c>
      <c r="K553">
        <f>_xlfn.XLOOKUP(Table2[[#This Row],[Product ID]],Table4[Product ID],Table4[Size])</f>
        <v>0.2</v>
      </c>
      <c r="L553" s="5">
        <f>_xlfn.XLOOKUP(Table2[[#This Row],[Product ID]],Table4[Product ID],Table4[Unit Price])</f>
        <v>3.645</v>
      </c>
      <c r="M553" s="7">
        <f>Table2[[#This Row],[Unit Price]]*Table2[[#This Row],[Quantity]]</f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_xlfn.XLOOKUP(Table2[[#This Row],[Customer ID]],Table3[Customer ID],Table3[Customer Name])</f>
        <v>Granville Alberts</v>
      </c>
      <c r="G554" s="2" t="str">
        <f>IF(_xlfn.XLOOKUP(TRIM(Table2[[#This Row],[Customer Name]]), Table3[Customer Name], Table3[Email], "")=0, "", _xlfn.XLOOKUP(TRIM(Table2[[#This Row],[Customer Name]]), Table3[Customer Name], Table3[Email], ""))</f>
        <v>galbertsfc@etsy.com</v>
      </c>
      <c r="H554" s="2" t="str">
        <f>_xlfn.XLOOKUP(Table2[[#This Row],[Customer Name]],Table3[Customer Name],Table3[Country])</f>
        <v>United Kingdom</v>
      </c>
      <c r="I554" t="s">
        <v>6197</v>
      </c>
      <c r="J554" t="s">
        <v>6201</v>
      </c>
      <c r="K554">
        <f>_xlfn.XLOOKUP(Table2[[#This Row],[Product ID]],Table4[Product ID],Table4[Size])</f>
        <v>0.2</v>
      </c>
      <c r="L554" s="5">
        <f>_xlfn.XLOOKUP(Table2[[#This Row],[Product ID]],Table4[Product ID],Table4[Unit Price])</f>
        <v>4.4550000000000001</v>
      </c>
      <c r="M554" s="7">
        <f>Table2[[#This Row],[Unit Price]]*Table2[[#This Row],[Quantity]]</f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_xlfn.XLOOKUP(Table2[[#This Row],[Customer ID]],Table3[Customer ID],Table3[Customer Name])</f>
        <v>Vasily Polglase</v>
      </c>
      <c r="G555" s="2" t="str">
        <f>IF(_xlfn.XLOOKUP(TRIM(Table2[[#This Row],[Customer Name]]), Table3[Customer Name], Table3[Email], "")=0, "", _xlfn.XLOOKUP(TRIM(Table2[[#This Row],[Customer Name]]), Table3[Customer Name], Table3[Email], ""))</f>
        <v>vpolglasefd@about.me</v>
      </c>
      <c r="H555" s="2" t="str">
        <f>_xlfn.XLOOKUP(Table2[[#This Row],[Customer Name]],Table3[Customer Name],Table3[Country])</f>
        <v>United States</v>
      </c>
      <c r="I555" t="s">
        <v>6197</v>
      </c>
      <c r="J555" t="s">
        <v>6200</v>
      </c>
      <c r="K555">
        <f>_xlfn.XLOOKUP(Table2[[#This Row],[Product ID]],Table4[Product ID],Table4[Size])</f>
        <v>1</v>
      </c>
      <c r="L555" s="5">
        <f>_xlfn.XLOOKUP(Table2[[#This Row],[Product ID]],Table4[Product ID],Table4[Unit Price])</f>
        <v>13.75</v>
      </c>
      <c r="M555" s="7">
        <f>Table2[[#This Row],[Unit Price]]*Table2[[#This Row],[Quantity]]</f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_xlfn.XLOOKUP(Table2[[#This Row],[Customer ID]],Table3[Customer ID],Table3[Customer Name])</f>
        <v>Madelaine Sharples</v>
      </c>
      <c r="G556" s="2" t="str">
        <f>IF(_xlfn.XLOOKUP(TRIM(Table2[[#This Row],[Customer Name]]), Table3[Customer Name], Table3[Email], "")=0, "", _xlfn.XLOOKUP(TRIM(Table2[[#This Row],[Customer Name]]), Table3[Customer Name], Table3[Email], ""))</f>
        <v/>
      </c>
      <c r="H556" s="2" t="str">
        <f>_xlfn.XLOOKUP(Table2[[#This Row],[Customer Name]],Table3[Customer Name],Table3[Country])</f>
        <v>United Kingdom</v>
      </c>
      <c r="I556" t="s">
        <v>6196</v>
      </c>
      <c r="J556" t="s">
        <v>6201</v>
      </c>
      <c r="K556">
        <f>_xlfn.XLOOKUP(Table2[[#This Row],[Product ID]],Table4[Product ID],Table4[Size])</f>
        <v>2.5</v>
      </c>
      <c r="L556" s="5">
        <f>_xlfn.XLOOKUP(Table2[[#This Row],[Product ID]],Table4[Product ID],Table4[Unit Price])</f>
        <v>27.484999999999996</v>
      </c>
      <c r="M556" s="7">
        <f>Table2[[#This Row],[Unit Price]]*Table2[[#This Row],[Quantity]]</f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_xlfn.XLOOKUP(Table2[[#This Row],[Customer ID]],Table3[Customer ID],Table3[Customer Name])</f>
        <v>Sigfrid Busch</v>
      </c>
      <c r="G557" s="2" t="str">
        <f>IF(_xlfn.XLOOKUP(TRIM(Table2[[#This Row],[Customer Name]]), Table3[Customer Name], Table3[Email], "")=0, "", _xlfn.XLOOKUP(TRIM(Table2[[#This Row],[Customer Name]]), Table3[Customer Name], Table3[Email], ""))</f>
        <v>sbuschff@so-net.ne.jp</v>
      </c>
      <c r="H557" s="2" t="str">
        <f>_xlfn.XLOOKUP(Table2[[#This Row],[Customer Name]],Table3[Customer Name],Table3[Country])</f>
        <v>Ireland</v>
      </c>
      <c r="I557" t="s">
        <v>6197</v>
      </c>
      <c r="J557" t="s">
        <v>6200</v>
      </c>
      <c r="K557">
        <f>_xlfn.XLOOKUP(Table2[[#This Row],[Product ID]],Table4[Product ID],Table4[Size])</f>
        <v>1</v>
      </c>
      <c r="L557" s="5">
        <f>_xlfn.XLOOKUP(Table2[[#This Row],[Product ID]],Table4[Product ID],Table4[Unit Price])</f>
        <v>13.75</v>
      </c>
      <c r="M557" s="7">
        <f>Table2[[#This Row],[Unit Price]]*Table2[[#This Row],[Quantity]]</f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_xlfn.XLOOKUP(Table2[[#This Row],[Customer ID]],Table3[Customer ID],Table3[Customer Name])</f>
        <v>Cissiee Raisbeck</v>
      </c>
      <c r="G558" s="2" t="str">
        <f>IF(_xlfn.XLOOKUP(TRIM(Table2[[#This Row],[Customer Name]]), Table3[Customer Name], Table3[Email], "")=0, "", _xlfn.XLOOKUP(TRIM(Table2[[#This Row],[Customer Name]]), Table3[Customer Name], Table3[Email], ""))</f>
        <v>craisbeckfg@webnode.com</v>
      </c>
      <c r="H558" s="2" t="str">
        <f>_xlfn.XLOOKUP(Table2[[#This Row],[Customer Name]],Table3[Customer Name],Table3[Country])</f>
        <v>United States</v>
      </c>
      <c r="I558" t="s">
        <v>6199</v>
      </c>
      <c r="J558" t="s">
        <v>6200</v>
      </c>
      <c r="K558">
        <f>_xlfn.XLOOKUP(Table2[[#This Row],[Product ID]],Table4[Product ID],Table4[Size])</f>
        <v>0.2</v>
      </c>
      <c r="L558" s="5">
        <f>_xlfn.XLOOKUP(Table2[[#This Row],[Product ID]],Table4[Product ID],Table4[Unit Price])</f>
        <v>4.3650000000000002</v>
      </c>
      <c r="M558" s="7">
        <f>Table2[[#This Row],[Unit Price]]*Table2[[#This Row],[Quantity]]</f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_xlfn.XLOOKUP(Table2[[#This Row],[Customer ID]],Table3[Customer ID],Table3[Customer Name])</f>
        <v>Marja Urion</v>
      </c>
      <c r="G559" s="2" t="str">
        <f>IF(_xlfn.XLOOKUP(TRIM(Table2[[#This Row],[Customer Name]]), Table3[Customer Name], Table3[Email], "")=0, "", _xlfn.XLOOKUP(TRIM(Table2[[#This Row],[Customer Name]]), Table3[Customer Name], Table3[Email], ""))</f>
        <v>murione5@alexa.com</v>
      </c>
      <c r="H559" s="2" t="str">
        <f>_xlfn.XLOOKUP(Table2[[#This Row],[Customer Name]],Table3[Customer Name],Table3[Country])</f>
        <v>Ireland</v>
      </c>
      <c r="I559" t="s">
        <v>6197</v>
      </c>
      <c r="J559" t="s">
        <v>6201</v>
      </c>
      <c r="K559">
        <f>_xlfn.XLOOKUP(Table2[[#This Row],[Product ID]],Table4[Product ID],Table4[Size])</f>
        <v>1</v>
      </c>
      <c r="L559" s="5">
        <f>_xlfn.XLOOKUP(Table2[[#This Row],[Product ID]],Table4[Product ID],Table4[Unit Price])</f>
        <v>14.85</v>
      </c>
      <c r="M559" s="7">
        <f>Table2[[#This Row],[Unit Price]]*Table2[[#This Row],[Quantity]]</f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_xlfn.XLOOKUP(Table2[[#This Row],[Customer ID]],Table3[Customer ID],Table3[Customer Name])</f>
        <v>Kenton Wetherick</v>
      </c>
      <c r="G560" s="2" t="str">
        <f>IF(_xlfn.XLOOKUP(TRIM(Table2[[#This Row],[Customer Name]]), Table3[Customer Name], Table3[Email], "")=0, "", _xlfn.XLOOKUP(TRIM(Table2[[#This Row],[Customer Name]]), Table3[Customer Name], Table3[Email], ""))</f>
        <v/>
      </c>
      <c r="H560" s="2" t="str">
        <f>_xlfn.XLOOKUP(Table2[[#This Row],[Customer Name]],Table3[Customer Name],Table3[Country])</f>
        <v>United States</v>
      </c>
      <c r="I560" t="s">
        <v>6199</v>
      </c>
      <c r="J560" t="s">
        <v>6202</v>
      </c>
      <c r="K560">
        <f>_xlfn.XLOOKUP(Table2[[#This Row],[Product ID]],Table4[Product ID],Table4[Size])</f>
        <v>0.2</v>
      </c>
      <c r="L560" s="5">
        <f>_xlfn.XLOOKUP(Table2[[#This Row],[Product ID]],Table4[Product ID],Table4[Unit Price])</f>
        <v>3.8849999999999998</v>
      </c>
      <c r="M560" s="7">
        <f>Table2[[#This Row],[Unit Price]]*Table2[[#This Row],[Quantity]]</f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_xlfn.XLOOKUP(Table2[[#This Row],[Customer ID]],Table3[Customer ID],Table3[Customer Name])</f>
        <v>Reamonn Aynold</v>
      </c>
      <c r="G561" s="2" t="str">
        <f>IF(_xlfn.XLOOKUP(TRIM(Table2[[#This Row],[Customer Name]]), Table3[Customer Name], Table3[Email], "")=0, "", _xlfn.XLOOKUP(TRIM(Table2[[#This Row],[Customer Name]]), Table3[Customer Name], Table3[Email], ""))</f>
        <v>raynoldfj@ustream.tv</v>
      </c>
      <c r="H561" s="2" t="str">
        <f>_xlfn.XLOOKUP(Table2[[#This Row],[Customer Name]],Table3[Customer Name],Table3[Country])</f>
        <v>United States</v>
      </c>
      <c r="I561" t="s">
        <v>6198</v>
      </c>
      <c r="J561" t="s">
        <v>6201</v>
      </c>
      <c r="K561">
        <f>_xlfn.XLOOKUP(Table2[[#This Row],[Product ID]],Table4[Product ID],Table4[Size])</f>
        <v>1</v>
      </c>
      <c r="L561" s="5">
        <f>_xlfn.XLOOKUP(Table2[[#This Row],[Product ID]],Table4[Product ID],Table4[Unit Price])</f>
        <v>12.95</v>
      </c>
      <c r="M561" s="7">
        <f>Table2[[#This Row],[Unit Price]]*Table2[[#This Row],[Quantity]]</f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_xlfn.XLOOKUP(Table2[[#This Row],[Customer ID]],Table3[Customer ID],Table3[Customer Name])</f>
        <v>Hatty Dovydenas</v>
      </c>
      <c r="G562" s="2" t="str">
        <f>IF(_xlfn.XLOOKUP(TRIM(Table2[[#This Row],[Customer Name]]), Table3[Customer Name], Table3[Email], "")=0, "", _xlfn.XLOOKUP(TRIM(Table2[[#This Row],[Customer Name]]), Table3[Customer Name], Table3[Email], ""))</f>
        <v/>
      </c>
      <c r="H562" s="2" t="str">
        <f>_xlfn.XLOOKUP(Table2[[#This Row],[Customer Name]],Table3[Customer Name],Table3[Country])</f>
        <v>United States</v>
      </c>
      <c r="I562" t="s">
        <v>6197</v>
      </c>
      <c r="J562" t="s">
        <v>6200</v>
      </c>
      <c r="K562">
        <f>_xlfn.XLOOKUP(Table2[[#This Row],[Product ID]],Table4[Product ID],Table4[Size])</f>
        <v>2.5</v>
      </c>
      <c r="L562" s="5">
        <f>_xlfn.XLOOKUP(Table2[[#This Row],[Product ID]],Table4[Product ID],Table4[Unit Price])</f>
        <v>31.624999999999996</v>
      </c>
      <c r="M562" s="7">
        <f>Table2[[#This Row],[Unit Price]]*Table2[[#This Row],[Quantity]]</f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_xlfn.XLOOKUP(Table2[[#This Row],[Customer ID]],Table3[Customer ID],Table3[Customer Name])</f>
        <v>Nathaniel Bloxland</v>
      </c>
      <c r="G563" s="2" t="str">
        <f>IF(_xlfn.XLOOKUP(TRIM(Table2[[#This Row],[Customer Name]]), Table3[Customer Name], Table3[Email], "")=0, "", _xlfn.XLOOKUP(TRIM(Table2[[#This Row],[Customer Name]]), Table3[Customer Name], Table3[Email], ""))</f>
        <v/>
      </c>
      <c r="H563" s="2" t="str">
        <f>_xlfn.XLOOKUP(Table2[[#This Row],[Customer Name]],Table3[Customer Name],Table3[Country])</f>
        <v>Ireland</v>
      </c>
      <c r="I563" t="s">
        <v>6198</v>
      </c>
      <c r="J563" t="s">
        <v>6202</v>
      </c>
      <c r="K563">
        <f>_xlfn.XLOOKUP(Table2[[#This Row],[Product ID]],Table4[Product ID],Table4[Size])</f>
        <v>0.2</v>
      </c>
      <c r="L563" s="5">
        <f>_xlfn.XLOOKUP(Table2[[#This Row],[Product ID]],Table4[Product ID],Table4[Unit Price])</f>
        <v>2.9849999999999999</v>
      </c>
      <c r="M563" s="7">
        <f>Table2[[#This Row],[Unit Price]]*Table2[[#This Row],[Quantity]]</f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_xlfn.XLOOKUP(Table2[[#This Row],[Customer ID]],Table3[Customer ID],Table3[Customer Name])</f>
        <v>Brendan Grece</v>
      </c>
      <c r="G564" s="2" t="str">
        <f>IF(_xlfn.XLOOKUP(TRIM(Table2[[#This Row],[Customer Name]]), Table3[Customer Name], Table3[Email], "")=0, "", _xlfn.XLOOKUP(TRIM(Table2[[#This Row],[Customer Name]]), Table3[Customer Name], Table3[Email], ""))</f>
        <v>bgrecefm@naver.com</v>
      </c>
      <c r="H564" s="2" t="str">
        <f>_xlfn.XLOOKUP(Table2[[#This Row],[Customer Name]],Table3[Customer Name],Table3[Country])</f>
        <v>United Kingdom</v>
      </c>
      <c r="I564" t="s">
        <v>6199</v>
      </c>
      <c r="J564" t="s">
        <v>6201</v>
      </c>
      <c r="K564">
        <f>_xlfn.XLOOKUP(Table2[[#This Row],[Product ID]],Table4[Product ID],Table4[Size])</f>
        <v>0.2</v>
      </c>
      <c r="L564" s="5">
        <f>_xlfn.XLOOKUP(Table2[[#This Row],[Product ID]],Table4[Product ID],Table4[Unit Price])</f>
        <v>4.7549999999999999</v>
      </c>
      <c r="M564" s="7">
        <f>Table2[[#This Row],[Unit Price]]*Table2[[#This Row],[Quantity]]</f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_xlfn.XLOOKUP(Table2[[#This Row],[Customer ID]],Table3[Customer ID],Table3[Customer Name])</f>
        <v>Don Flintiff</v>
      </c>
      <c r="G565" s="2" t="str">
        <f>IF(_xlfn.XLOOKUP(TRIM(Table2[[#This Row],[Customer Name]]), Table3[Customer Name], Table3[Email], "")=0, "", _xlfn.XLOOKUP(TRIM(Table2[[#This Row],[Customer Name]]), Table3[Customer Name], Table3[Email], ""))</f>
        <v>dflintiffg1@e-recht24.de</v>
      </c>
      <c r="H565" s="2" t="str">
        <f>_xlfn.XLOOKUP(Table2[[#This Row],[Customer Name]],Table3[Customer Name],Table3[Country])</f>
        <v>United Kingdom</v>
      </c>
      <c r="I565" t="s">
        <v>6197</v>
      </c>
      <c r="J565" t="s">
        <v>6200</v>
      </c>
      <c r="K565">
        <f>_xlfn.XLOOKUP(Table2[[#This Row],[Product ID]],Table4[Product ID],Table4[Size])</f>
        <v>1</v>
      </c>
      <c r="L565" s="5">
        <f>_xlfn.XLOOKUP(Table2[[#This Row],[Product ID]],Table4[Product ID],Table4[Unit Price])</f>
        <v>13.75</v>
      </c>
      <c r="M565" s="7">
        <f>Table2[[#This Row],[Unit Price]]*Table2[[#This Row],[Quantity]]</f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_xlfn.XLOOKUP(Table2[[#This Row],[Customer ID]],Table3[Customer ID],Table3[Customer Name])</f>
        <v>Abbe Thys</v>
      </c>
      <c r="G566" s="2" t="str">
        <f>IF(_xlfn.XLOOKUP(TRIM(Table2[[#This Row],[Customer Name]]), Table3[Customer Name], Table3[Email], "")=0, "", _xlfn.XLOOKUP(TRIM(Table2[[#This Row],[Customer Name]]), Table3[Customer Name], Table3[Email], ""))</f>
        <v>athysfo@cdc.gov</v>
      </c>
      <c r="H566" s="2" t="str">
        <f>_xlfn.XLOOKUP(Table2[[#This Row],[Customer Name]],Table3[Customer Name],Table3[Country])</f>
        <v>United States</v>
      </c>
      <c r="I566" t="s">
        <v>6196</v>
      </c>
      <c r="J566" t="s">
        <v>6201</v>
      </c>
      <c r="K566">
        <f>_xlfn.XLOOKUP(Table2[[#This Row],[Product ID]],Table4[Product ID],Table4[Size])</f>
        <v>0.5</v>
      </c>
      <c r="L566" s="5">
        <f>_xlfn.XLOOKUP(Table2[[#This Row],[Product ID]],Table4[Product ID],Table4[Unit Price])</f>
        <v>7.169999999999999</v>
      </c>
      <c r="M566" s="7">
        <f>Table2[[#This Row],[Unit Price]]*Table2[[#This Row],[Quantity]]</f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_xlfn.XLOOKUP(Table2[[#This Row],[Customer ID]],Table3[Customer ID],Table3[Customer Name])</f>
        <v>Jackquelin Chugg</v>
      </c>
      <c r="G567" s="2" t="str">
        <f>IF(_xlfn.XLOOKUP(TRIM(Table2[[#This Row],[Customer Name]]), Table3[Customer Name], Table3[Email], "")=0, "", _xlfn.XLOOKUP(TRIM(Table2[[#This Row],[Customer Name]]), Table3[Customer Name], Table3[Email], ""))</f>
        <v>jchuggfp@about.me</v>
      </c>
      <c r="H567" s="2" t="str">
        <f>_xlfn.XLOOKUP(Table2[[#This Row],[Customer Name]],Table3[Customer Name],Table3[Country])</f>
        <v>United States</v>
      </c>
      <c r="I567" t="s">
        <v>6196</v>
      </c>
      <c r="J567" t="s">
        <v>6202</v>
      </c>
      <c r="K567">
        <f>_xlfn.XLOOKUP(Table2[[#This Row],[Product ID]],Table4[Product ID],Table4[Size])</f>
        <v>2.5</v>
      </c>
      <c r="L567" s="5">
        <f>_xlfn.XLOOKUP(Table2[[#This Row],[Product ID]],Table4[Product ID],Table4[Unit Price])</f>
        <v>20.584999999999997</v>
      </c>
      <c r="M567" s="7">
        <f>Table2[[#This Row],[Unit Price]]*Table2[[#This Row],[Quantity]]</f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_xlfn.XLOOKUP(Table2[[#This Row],[Customer ID]],Table3[Customer ID],Table3[Customer Name])</f>
        <v>Audra Kelston</v>
      </c>
      <c r="G568" s="2" t="str">
        <f>IF(_xlfn.XLOOKUP(TRIM(Table2[[#This Row],[Customer Name]]), Table3[Customer Name], Table3[Email], "")=0, "", _xlfn.XLOOKUP(TRIM(Table2[[#This Row],[Customer Name]]), Table3[Customer Name], Table3[Email], ""))</f>
        <v>akelstonfq@sakura.ne.jp</v>
      </c>
      <c r="H568" s="2" t="str">
        <f>_xlfn.XLOOKUP(Table2[[#This Row],[Customer Name]],Table3[Customer Name],Table3[Country])</f>
        <v>United States</v>
      </c>
      <c r="I568" t="s">
        <v>6198</v>
      </c>
      <c r="J568" t="s">
        <v>6200</v>
      </c>
      <c r="K568">
        <f>_xlfn.XLOOKUP(Table2[[#This Row],[Product ID]],Table4[Product ID],Table4[Size])</f>
        <v>0.2</v>
      </c>
      <c r="L568" s="5">
        <f>_xlfn.XLOOKUP(Table2[[#This Row],[Product ID]],Table4[Product ID],Table4[Unit Price])</f>
        <v>3.375</v>
      </c>
      <c r="M568" s="7">
        <f>Table2[[#This Row],[Unit Price]]*Table2[[#This Row],[Quantity]]</f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_xlfn.XLOOKUP(Table2[[#This Row],[Customer ID]],Table3[Customer ID],Table3[Customer Name])</f>
        <v>Elvina Angel</v>
      </c>
      <c r="G569" s="2" t="str">
        <f>IF(_xlfn.XLOOKUP(TRIM(Table2[[#This Row],[Customer Name]]), Table3[Customer Name], Table3[Email], "")=0, "", _xlfn.XLOOKUP(TRIM(Table2[[#This Row],[Customer Name]]), Table3[Customer Name], Table3[Email], ""))</f>
        <v/>
      </c>
      <c r="H569" s="2" t="str">
        <f>_xlfn.XLOOKUP(Table2[[#This Row],[Customer Name]],Table3[Customer Name],Table3[Country])</f>
        <v>Ireland</v>
      </c>
      <c r="I569" t="s">
        <v>6196</v>
      </c>
      <c r="J569" t="s">
        <v>6201</v>
      </c>
      <c r="K569">
        <f>_xlfn.XLOOKUP(Table2[[#This Row],[Product ID]],Table4[Product ID],Table4[Size])</f>
        <v>2.5</v>
      </c>
      <c r="L569" s="5">
        <f>_xlfn.XLOOKUP(Table2[[#This Row],[Product ID]],Table4[Product ID],Table4[Unit Price])</f>
        <v>27.484999999999996</v>
      </c>
      <c r="M569" s="7">
        <f>Table2[[#This Row],[Unit Price]]*Table2[[#This Row],[Quantity]]</f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_xlfn.XLOOKUP(Table2[[#This Row],[Customer ID]],Table3[Customer ID],Table3[Customer Name])</f>
        <v>Claiborne Mottram</v>
      </c>
      <c r="G570" s="2" t="str">
        <f>IF(_xlfn.XLOOKUP(TRIM(Table2[[#This Row],[Customer Name]]), Table3[Customer Name], Table3[Email], "")=0, "", _xlfn.XLOOKUP(TRIM(Table2[[#This Row],[Customer Name]]), Table3[Customer Name], Table3[Email], ""))</f>
        <v>cmottramfs@harvard.edu</v>
      </c>
      <c r="H570" s="2" t="str">
        <f>_xlfn.XLOOKUP(Table2[[#This Row],[Customer Name]],Table3[Customer Name],Table3[Country])</f>
        <v>United States</v>
      </c>
      <c r="I570" t="s">
        <v>6199</v>
      </c>
      <c r="J570" t="s">
        <v>6201</v>
      </c>
      <c r="K570">
        <f>_xlfn.XLOOKUP(Table2[[#This Row],[Product ID]],Table4[Product ID],Table4[Size])</f>
        <v>0.2</v>
      </c>
      <c r="L570" s="5">
        <f>_xlfn.XLOOKUP(Table2[[#This Row],[Product ID]],Table4[Product ID],Table4[Unit Price])</f>
        <v>4.7549999999999999</v>
      </c>
      <c r="M570" s="7">
        <f>Table2[[#This Row],[Unit Price]]*Table2[[#This Row],[Quantity]]</f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_xlfn.XLOOKUP(Table2[[#This Row],[Customer ID]],Table3[Customer ID],Table3[Customer Name])</f>
        <v>Don Flintiff</v>
      </c>
      <c r="G571" s="2" t="str">
        <f>IF(_xlfn.XLOOKUP(TRIM(Table2[[#This Row],[Customer Name]]), Table3[Customer Name], Table3[Email], "")=0, "", _xlfn.XLOOKUP(TRIM(Table2[[#This Row],[Customer Name]]), Table3[Customer Name], Table3[Email], ""))</f>
        <v>dflintiffg1@e-recht24.de</v>
      </c>
      <c r="H571" s="2" t="str">
        <f>_xlfn.XLOOKUP(Table2[[#This Row],[Customer Name]],Table3[Customer Name],Table3[Country])</f>
        <v>United Kingdom</v>
      </c>
      <c r="I571" t="s">
        <v>6198</v>
      </c>
      <c r="J571" t="s">
        <v>6202</v>
      </c>
      <c r="K571">
        <f>_xlfn.XLOOKUP(Table2[[#This Row],[Product ID]],Table4[Product ID],Table4[Size])</f>
        <v>2.5</v>
      </c>
      <c r="L571" s="5">
        <f>_xlfn.XLOOKUP(Table2[[#This Row],[Product ID]],Table4[Product ID],Table4[Unit Price])</f>
        <v>22.884999999999998</v>
      </c>
      <c r="M571" s="7">
        <f>Table2[[#This Row],[Unit Price]]*Table2[[#This Row],[Quantity]]</f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_xlfn.XLOOKUP(Table2[[#This Row],[Customer ID]],Table3[Customer ID],Table3[Customer Name])</f>
        <v>Donalt Sangwin</v>
      </c>
      <c r="G572" s="2" t="str">
        <f>IF(_xlfn.XLOOKUP(TRIM(Table2[[#This Row],[Customer Name]]), Table3[Customer Name], Table3[Email], "")=0, "", _xlfn.XLOOKUP(TRIM(Table2[[#This Row],[Customer Name]]), Table3[Customer Name], Table3[Email], ""))</f>
        <v>dsangwinfu@weebly.com</v>
      </c>
      <c r="H572" s="2" t="str">
        <f>_xlfn.XLOOKUP(Table2[[#This Row],[Customer Name]],Table3[Customer Name],Table3[Country])</f>
        <v>United States</v>
      </c>
      <c r="I572" t="s">
        <v>6198</v>
      </c>
      <c r="J572" t="s">
        <v>6200</v>
      </c>
      <c r="K572">
        <f>_xlfn.XLOOKUP(Table2[[#This Row],[Product ID]],Table4[Product ID],Table4[Size])</f>
        <v>0.5</v>
      </c>
      <c r="L572" s="5">
        <f>_xlfn.XLOOKUP(Table2[[#This Row],[Product ID]],Table4[Product ID],Table4[Unit Price])</f>
        <v>6.75</v>
      </c>
      <c r="M572" s="7">
        <f>Table2[[#This Row],[Unit Price]]*Table2[[#This Row],[Quantity]]</f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_xlfn.XLOOKUP(Table2[[#This Row],[Customer ID]],Table3[Customer ID],Table3[Customer Name])</f>
        <v>Elizabet Aizikowitz</v>
      </c>
      <c r="G573" s="2" t="str">
        <f>IF(_xlfn.XLOOKUP(TRIM(Table2[[#This Row],[Customer Name]]), Table3[Customer Name], Table3[Email], "")=0, "", _xlfn.XLOOKUP(TRIM(Table2[[#This Row],[Customer Name]]), Table3[Customer Name], Table3[Email], ""))</f>
        <v>eaizikowitzfv@virginia.edu</v>
      </c>
      <c r="H573" s="2" t="str">
        <f>_xlfn.XLOOKUP(Table2[[#This Row],[Customer Name]],Table3[Customer Name],Table3[Country])</f>
        <v>United Kingdom</v>
      </c>
      <c r="I573" t="s">
        <v>6197</v>
      </c>
      <c r="J573" t="s">
        <v>6201</v>
      </c>
      <c r="K573">
        <f>_xlfn.XLOOKUP(Table2[[#This Row],[Product ID]],Table4[Product ID],Table4[Size])</f>
        <v>0.5</v>
      </c>
      <c r="L573" s="5">
        <f>_xlfn.XLOOKUP(Table2[[#This Row],[Product ID]],Table4[Product ID],Table4[Unit Price])</f>
        <v>8.91</v>
      </c>
      <c r="M573" s="7">
        <f>Table2[[#This Row],[Unit Price]]*Table2[[#This Row],[Quantity]]</f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_xlfn.XLOOKUP(Table2[[#This Row],[Customer ID]],Table3[Customer ID],Table3[Customer Name])</f>
        <v>Herbie Peppard</v>
      </c>
      <c r="G574" s="2" t="str">
        <f>IF(_xlfn.XLOOKUP(TRIM(Table2[[#This Row],[Customer Name]]), Table3[Customer Name], Table3[Email], "")=0, "", _xlfn.XLOOKUP(TRIM(Table2[[#This Row],[Customer Name]]), Table3[Customer Name], Table3[Email], ""))</f>
        <v/>
      </c>
      <c r="H574" s="2" t="str">
        <f>_xlfn.XLOOKUP(Table2[[#This Row],[Customer Name]],Table3[Customer Name],Table3[Country])</f>
        <v>United States</v>
      </c>
      <c r="I574" t="s">
        <v>6198</v>
      </c>
      <c r="J574" t="s">
        <v>6202</v>
      </c>
      <c r="K574">
        <f>_xlfn.XLOOKUP(Table2[[#This Row],[Product ID]],Table4[Product ID],Table4[Size])</f>
        <v>0.2</v>
      </c>
      <c r="L574" s="5">
        <f>_xlfn.XLOOKUP(Table2[[#This Row],[Product ID]],Table4[Product ID],Table4[Unit Price])</f>
        <v>2.9849999999999999</v>
      </c>
      <c r="M574" s="7">
        <f>Table2[[#This Row],[Unit Price]]*Table2[[#This Row],[Quantity]]</f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_xlfn.XLOOKUP(Table2[[#This Row],[Customer ID]],Table3[Customer ID],Table3[Customer Name])</f>
        <v>Cornie Venour</v>
      </c>
      <c r="G575" s="2" t="str">
        <f>IF(_xlfn.XLOOKUP(TRIM(Table2[[#This Row],[Customer Name]]), Table3[Customer Name], Table3[Email], "")=0, "", _xlfn.XLOOKUP(TRIM(Table2[[#This Row],[Customer Name]]), Table3[Customer Name], Table3[Email], ""))</f>
        <v>cvenourfx@ask.com</v>
      </c>
      <c r="H575" s="2" t="str">
        <f>_xlfn.XLOOKUP(Table2[[#This Row],[Customer Name]],Table3[Customer Name],Table3[Country])</f>
        <v>United States</v>
      </c>
      <c r="I575" t="s">
        <v>6198</v>
      </c>
      <c r="J575" t="s">
        <v>6200</v>
      </c>
      <c r="K575">
        <f>_xlfn.XLOOKUP(Table2[[#This Row],[Product ID]],Table4[Product ID],Table4[Size])</f>
        <v>1</v>
      </c>
      <c r="L575" s="5">
        <f>_xlfn.XLOOKUP(Table2[[#This Row],[Product ID]],Table4[Product ID],Table4[Unit Price])</f>
        <v>11.25</v>
      </c>
      <c r="M575" s="7">
        <f>Table2[[#This Row],[Unit Price]]*Table2[[#This Row],[Quantity]]</f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_xlfn.XLOOKUP(Table2[[#This Row],[Customer ID]],Table3[Customer ID],Table3[Customer Name])</f>
        <v>Maggy Harby</v>
      </c>
      <c r="G576" s="2" t="str">
        <f>IF(_xlfn.XLOOKUP(TRIM(Table2[[#This Row],[Customer Name]]), Table3[Customer Name], Table3[Email], "")=0, "", _xlfn.XLOOKUP(TRIM(Table2[[#This Row],[Customer Name]]), Table3[Customer Name], Table3[Email], ""))</f>
        <v>mharbyfy@163.com</v>
      </c>
      <c r="H576" s="2" t="str">
        <f>_xlfn.XLOOKUP(Table2[[#This Row],[Customer Name]],Table3[Customer Name],Table3[Country])</f>
        <v>United States</v>
      </c>
      <c r="I576" t="s">
        <v>6196</v>
      </c>
      <c r="J576" t="s">
        <v>6201</v>
      </c>
      <c r="K576">
        <f>_xlfn.XLOOKUP(Table2[[#This Row],[Product ID]],Table4[Product ID],Table4[Size])</f>
        <v>0.2</v>
      </c>
      <c r="L576" s="5">
        <f>_xlfn.XLOOKUP(Table2[[#This Row],[Product ID]],Table4[Product ID],Table4[Unit Price])</f>
        <v>3.5849999999999995</v>
      </c>
      <c r="M576" s="7">
        <f>Table2[[#This Row],[Unit Price]]*Table2[[#This Row],[Quantity]]</f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_xlfn.XLOOKUP(Table2[[#This Row],[Customer ID]],Table3[Customer ID],Table3[Customer Name])</f>
        <v>Reggie Thickpenny</v>
      </c>
      <c r="G577" s="2" t="str">
        <f>IF(_xlfn.XLOOKUP(TRIM(Table2[[#This Row],[Customer Name]]), Table3[Customer Name], Table3[Email], "")=0, "", _xlfn.XLOOKUP(TRIM(Table2[[#This Row],[Customer Name]]), Table3[Customer Name], Table3[Email], ""))</f>
        <v>rthickpennyfz@cafepress.com</v>
      </c>
      <c r="H577" s="2" t="str">
        <f>_xlfn.XLOOKUP(Table2[[#This Row],[Customer Name]],Table3[Customer Name],Table3[Country])</f>
        <v>United States</v>
      </c>
      <c r="I577" t="s">
        <v>6199</v>
      </c>
      <c r="J577" t="s">
        <v>6200</v>
      </c>
      <c r="K577">
        <f>_xlfn.XLOOKUP(Table2[[#This Row],[Product ID]],Table4[Product ID],Table4[Size])</f>
        <v>2.5</v>
      </c>
      <c r="L577" s="5">
        <f>_xlfn.XLOOKUP(Table2[[#This Row],[Product ID]],Table4[Product ID],Table4[Unit Price])</f>
        <v>33.464999999999996</v>
      </c>
      <c r="M577" s="7">
        <f>Table2[[#This Row],[Unit Price]]*Table2[[#This Row],[Quantity]]</f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_xlfn.XLOOKUP(Table2[[#This Row],[Customer ID]],Table3[Customer ID],Table3[Customer Name])</f>
        <v>Phyllys Ormerod</v>
      </c>
      <c r="G578" s="2" t="str">
        <f>IF(_xlfn.XLOOKUP(TRIM(Table2[[#This Row],[Customer Name]]), Table3[Customer Name], Table3[Email], "")=0, "", _xlfn.XLOOKUP(TRIM(Table2[[#This Row],[Customer Name]]), Table3[Customer Name], Table3[Email], ""))</f>
        <v>pormerodg0@redcross.org</v>
      </c>
      <c r="H578" s="2" t="str">
        <f>_xlfn.XLOOKUP(Table2[[#This Row],[Customer Name]],Table3[Customer Name],Table3[Country])</f>
        <v>United States</v>
      </c>
      <c r="I578" t="s">
        <v>6198</v>
      </c>
      <c r="J578" t="s">
        <v>6202</v>
      </c>
      <c r="K578">
        <f>_xlfn.XLOOKUP(Table2[[#This Row],[Product ID]],Table4[Product ID],Table4[Size])</f>
        <v>0.2</v>
      </c>
      <c r="L578" s="5">
        <f>_xlfn.XLOOKUP(Table2[[#This Row],[Product ID]],Table4[Product ID],Table4[Unit Price])</f>
        <v>2.9849999999999999</v>
      </c>
      <c r="M578" s="7">
        <f>Table2[[#This Row],[Unit Price]]*Table2[[#This Row],[Quantity]]</f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_xlfn.XLOOKUP(Table2[[#This Row],[Customer ID]],Table3[Customer ID],Table3[Customer Name])</f>
        <v>Don Flintiff</v>
      </c>
      <c r="G579" s="2" t="str">
        <f>IF(_xlfn.XLOOKUP(TRIM(Table2[[#This Row],[Customer Name]]), Table3[Customer Name], Table3[Email], "")=0, "", _xlfn.XLOOKUP(TRIM(Table2[[#This Row],[Customer Name]]), Table3[Customer Name], Table3[Email], ""))</f>
        <v>dflintiffg1@e-recht24.de</v>
      </c>
      <c r="H579" s="2" t="str">
        <f>_xlfn.XLOOKUP(Table2[[#This Row],[Customer Name]],Table3[Customer Name],Table3[Country])</f>
        <v>United Kingdom</v>
      </c>
      <c r="I579" t="s">
        <v>6199</v>
      </c>
      <c r="J579" t="s">
        <v>6200</v>
      </c>
      <c r="K579">
        <f>_xlfn.XLOOKUP(Table2[[#This Row],[Product ID]],Table4[Product ID],Table4[Size])</f>
        <v>1</v>
      </c>
      <c r="L579" s="5">
        <f>_xlfn.XLOOKUP(Table2[[#This Row],[Product ID]],Table4[Product ID],Table4[Unit Price])</f>
        <v>14.55</v>
      </c>
      <c r="M579" s="7">
        <f>Table2[[#This Row],[Unit Price]]*Table2[[#This Row],[Quantity]]</f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_xlfn.XLOOKUP(Table2[[#This Row],[Customer ID]],Table3[Customer ID],Table3[Customer Name])</f>
        <v>Tymon Zanetti</v>
      </c>
      <c r="G580" s="2" t="str">
        <f>IF(_xlfn.XLOOKUP(TRIM(Table2[[#This Row],[Customer Name]]), Table3[Customer Name], Table3[Email], "")=0, "", _xlfn.XLOOKUP(TRIM(Table2[[#This Row],[Customer Name]]), Table3[Customer Name], Table3[Email], ""))</f>
        <v>tzanettig2@gravatar.com</v>
      </c>
      <c r="H580" s="2" t="str">
        <f>_xlfn.XLOOKUP(Table2[[#This Row],[Customer Name]],Table3[Customer Name],Table3[Country])</f>
        <v>Ireland</v>
      </c>
      <c r="I580" t="s">
        <v>6197</v>
      </c>
      <c r="J580" t="s">
        <v>6201</v>
      </c>
      <c r="K580">
        <f>_xlfn.XLOOKUP(Table2[[#This Row],[Product ID]],Table4[Product ID],Table4[Size])</f>
        <v>0.2</v>
      </c>
      <c r="L580" s="5">
        <f>_xlfn.XLOOKUP(Table2[[#This Row],[Product ID]],Table4[Product ID],Table4[Unit Price])</f>
        <v>4.4550000000000001</v>
      </c>
      <c r="M580" s="7">
        <f>Table2[[#This Row],[Unit Price]]*Table2[[#This Row],[Quantity]]</f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_xlfn.XLOOKUP(Table2[[#This Row],[Customer ID]],Table3[Customer ID],Table3[Customer Name])</f>
        <v>Tymon Zanetti</v>
      </c>
      <c r="G581" s="2" t="str">
        <f>IF(_xlfn.XLOOKUP(TRIM(Table2[[#This Row],[Customer Name]]), Table3[Customer Name], Table3[Email], "")=0, "", _xlfn.XLOOKUP(TRIM(Table2[[#This Row],[Customer Name]]), Table3[Customer Name], Table3[Email], ""))</f>
        <v>tzanettig2@gravatar.com</v>
      </c>
      <c r="H581" s="2" t="str">
        <f>_xlfn.XLOOKUP(Table2[[#This Row],[Customer Name]],Table3[Customer Name],Table3[Country])</f>
        <v>Ireland</v>
      </c>
      <c r="I581" t="s">
        <v>6198</v>
      </c>
      <c r="J581" t="s">
        <v>6200</v>
      </c>
      <c r="K581">
        <f>_xlfn.XLOOKUP(Table2[[#This Row],[Product ID]],Table4[Product ID],Table4[Size])</f>
        <v>0.5</v>
      </c>
      <c r="L581" s="5">
        <f>_xlfn.XLOOKUP(Table2[[#This Row],[Product ID]],Table4[Product ID],Table4[Unit Price])</f>
        <v>6.75</v>
      </c>
      <c r="M581" s="7">
        <f>Table2[[#This Row],[Unit Price]]*Table2[[#This Row],[Quantity]]</f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_xlfn.XLOOKUP(Table2[[#This Row],[Customer ID]],Table3[Customer ID],Table3[Customer Name])</f>
        <v>Reinaldos Kirtley</v>
      </c>
      <c r="G582" s="2" t="str">
        <f>IF(_xlfn.XLOOKUP(TRIM(Table2[[#This Row],[Customer Name]]), Table3[Customer Name], Table3[Email], "")=0, "", _xlfn.XLOOKUP(TRIM(Table2[[#This Row],[Customer Name]]), Table3[Customer Name], Table3[Email], ""))</f>
        <v>rkirtleyg4@hatena.ne.jp</v>
      </c>
      <c r="H582" s="2" t="str">
        <f>_xlfn.XLOOKUP(Table2[[#This Row],[Customer Name]],Table3[Customer Name],Table3[Country])</f>
        <v>United States</v>
      </c>
      <c r="I582" t="s">
        <v>6197</v>
      </c>
      <c r="J582" t="s">
        <v>6201</v>
      </c>
      <c r="K582">
        <f>_xlfn.XLOOKUP(Table2[[#This Row],[Product ID]],Table4[Product ID],Table4[Size])</f>
        <v>1</v>
      </c>
      <c r="L582" s="5">
        <f>_xlfn.XLOOKUP(Table2[[#This Row],[Product ID]],Table4[Product ID],Table4[Unit Price])</f>
        <v>14.85</v>
      </c>
      <c r="M582" s="7">
        <f>Table2[[#This Row],[Unit Price]]*Table2[[#This Row],[Quantity]]</f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_xlfn.XLOOKUP(Table2[[#This Row],[Customer ID]],Table3[Customer ID],Table3[Customer Name])</f>
        <v>Carney Clemencet</v>
      </c>
      <c r="G583" s="2" t="str">
        <f>IF(_xlfn.XLOOKUP(TRIM(Table2[[#This Row],[Customer Name]]), Table3[Customer Name], Table3[Email], "")=0, "", _xlfn.XLOOKUP(TRIM(Table2[[#This Row],[Customer Name]]), Table3[Customer Name], Table3[Email], ""))</f>
        <v>cclemencetg5@weather.com</v>
      </c>
      <c r="H583" s="2" t="str">
        <f>_xlfn.XLOOKUP(Table2[[#This Row],[Customer Name]],Table3[Customer Name],Table3[Country])</f>
        <v>United Kingdom</v>
      </c>
      <c r="I583" t="s">
        <v>6197</v>
      </c>
      <c r="J583" t="s">
        <v>6201</v>
      </c>
      <c r="K583">
        <f>_xlfn.XLOOKUP(Table2[[#This Row],[Product ID]],Table4[Product ID],Table4[Size])</f>
        <v>0.5</v>
      </c>
      <c r="L583" s="5">
        <f>_xlfn.XLOOKUP(Table2[[#This Row],[Product ID]],Table4[Product ID],Table4[Unit Price])</f>
        <v>8.91</v>
      </c>
      <c r="M583" s="7">
        <f>Table2[[#This Row],[Unit Price]]*Table2[[#This Row],[Quantity]]</f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_xlfn.XLOOKUP(Table2[[#This Row],[Customer ID]],Table3[Customer ID],Table3[Customer Name])</f>
        <v>Russell Donet</v>
      </c>
      <c r="G584" s="2" t="str">
        <f>IF(_xlfn.XLOOKUP(TRIM(Table2[[#This Row],[Customer Name]]), Table3[Customer Name], Table3[Email], "")=0, "", _xlfn.XLOOKUP(TRIM(Table2[[#This Row],[Customer Name]]), Table3[Customer Name], Table3[Email], ""))</f>
        <v>rdonetg6@oakley.com</v>
      </c>
      <c r="H584" s="2" t="str">
        <f>_xlfn.XLOOKUP(Table2[[#This Row],[Customer Name]],Table3[Customer Name],Table3[Country])</f>
        <v>United States</v>
      </c>
      <c r="I584" t="s">
        <v>6197</v>
      </c>
      <c r="J584" t="s">
        <v>6202</v>
      </c>
      <c r="K584">
        <f>_xlfn.XLOOKUP(Table2[[#This Row],[Product ID]],Table4[Product ID],Table4[Size])</f>
        <v>1</v>
      </c>
      <c r="L584" s="5">
        <f>_xlfn.XLOOKUP(Table2[[#This Row],[Product ID]],Table4[Product ID],Table4[Unit Price])</f>
        <v>12.15</v>
      </c>
      <c r="M584" s="7">
        <f>Table2[[#This Row],[Unit Price]]*Table2[[#This Row],[Quantity]]</f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_xlfn.XLOOKUP(Table2[[#This Row],[Customer ID]],Table3[Customer ID],Table3[Customer Name])</f>
        <v>Sidney Gawen</v>
      </c>
      <c r="G585" s="2" t="str">
        <f>IF(_xlfn.XLOOKUP(TRIM(Table2[[#This Row],[Customer Name]]), Table3[Customer Name], Table3[Email], "")=0, "", _xlfn.XLOOKUP(TRIM(Table2[[#This Row],[Customer Name]]), Table3[Customer Name], Table3[Email], ""))</f>
        <v>sgaweng7@creativecommons.org</v>
      </c>
      <c r="H585" s="2" t="str">
        <f>_xlfn.XLOOKUP(Table2[[#This Row],[Customer Name]],Table3[Customer Name],Table3[Country])</f>
        <v>United States</v>
      </c>
      <c r="I585" t="s">
        <v>6196</v>
      </c>
      <c r="J585" t="s">
        <v>6201</v>
      </c>
      <c r="K585">
        <f>_xlfn.XLOOKUP(Table2[[#This Row],[Product ID]],Table4[Product ID],Table4[Size])</f>
        <v>0.2</v>
      </c>
      <c r="L585" s="5">
        <f>_xlfn.XLOOKUP(Table2[[#This Row],[Product ID]],Table4[Product ID],Table4[Unit Price])</f>
        <v>3.5849999999999995</v>
      </c>
      <c r="M585" s="7">
        <f>Table2[[#This Row],[Unit Price]]*Table2[[#This Row],[Quantity]]</f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_xlfn.XLOOKUP(Table2[[#This Row],[Customer ID]],Table3[Customer ID],Table3[Customer Name])</f>
        <v>Rickey Readie</v>
      </c>
      <c r="G586" s="2" t="str">
        <f>IF(_xlfn.XLOOKUP(TRIM(Table2[[#This Row],[Customer Name]]), Table3[Customer Name], Table3[Email], "")=0, "", _xlfn.XLOOKUP(TRIM(Table2[[#This Row],[Customer Name]]), Table3[Customer Name], Table3[Email], ""))</f>
        <v>rreadieg8@guardian.co.uk</v>
      </c>
      <c r="H586" s="2" t="str">
        <f>_xlfn.XLOOKUP(Table2[[#This Row],[Customer Name]],Table3[Customer Name],Table3[Country])</f>
        <v>United States</v>
      </c>
      <c r="I586" t="s">
        <v>6196</v>
      </c>
      <c r="J586" t="s">
        <v>6201</v>
      </c>
      <c r="K586">
        <f>_xlfn.XLOOKUP(Table2[[#This Row],[Product ID]],Table4[Product ID],Table4[Size])</f>
        <v>0.2</v>
      </c>
      <c r="L586" s="5">
        <f>_xlfn.XLOOKUP(Table2[[#This Row],[Product ID]],Table4[Product ID],Table4[Unit Price])</f>
        <v>3.5849999999999995</v>
      </c>
      <c r="M586" s="7">
        <f>Table2[[#This Row],[Unit Price]]*Table2[[#This Row],[Quantity]]</f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_xlfn.XLOOKUP(Table2[[#This Row],[Customer ID]],Table3[Customer ID],Table3[Customer Name])</f>
        <v>Cody Verissimo</v>
      </c>
      <c r="G587" s="2" t="str">
        <f>IF(_xlfn.XLOOKUP(TRIM(Table2[[#This Row],[Customer Name]]), Table3[Customer Name], Table3[Email], "")=0, "", _xlfn.XLOOKUP(TRIM(Table2[[#This Row],[Customer Name]]), Table3[Customer Name], Table3[Email], ""))</f>
        <v>cverissimogh@theglobeandmail.com</v>
      </c>
      <c r="H587" s="2" t="str">
        <f>_xlfn.XLOOKUP(Table2[[#This Row],[Customer Name]],Table3[Customer Name],Table3[Country])</f>
        <v>United Kingdom</v>
      </c>
      <c r="I587" t="s">
        <v>6197</v>
      </c>
      <c r="J587" t="s">
        <v>6200</v>
      </c>
      <c r="K587">
        <f>_xlfn.XLOOKUP(Table2[[#This Row],[Product ID]],Table4[Product ID],Table4[Size])</f>
        <v>0.5</v>
      </c>
      <c r="L587" s="5">
        <f>_xlfn.XLOOKUP(Table2[[#This Row],[Product ID]],Table4[Product ID],Table4[Unit Price])</f>
        <v>8.25</v>
      </c>
      <c r="M587" s="7">
        <f>Table2[[#This Row],[Unit Price]]*Table2[[#This Row],[Quantity]]</f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_xlfn.XLOOKUP(Table2[[#This Row],[Customer ID]],Table3[Customer ID],Table3[Customer Name])</f>
        <v>Zilvia Claisse</v>
      </c>
      <c r="G588" s="2" t="str">
        <f>IF(_xlfn.XLOOKUP(TRIM(Table2[[#This Row],[Customer Name]]), Table3[Customer Name], Table3[Email], "")=0, "", _xlfn.XLOOKUP(TRIM(Table2[[#This Row],[Customer Name]]), Table3[Customer Name], Table3[Email], ""))</f>
        <v/>
      </c>
      <c r="H588" s="2" t="str">
        <f>_xlfn.XLOOKUP(Table2[[#This Row],[Customer Name]],Table3[Customer Name],Table3[Country])</f>
        <v>United States</v>
      </c>
      <c r="I588" t="s">
        <v>6196</v>
      </c>
      <c r="J588" t="s">
        <v>6201</v>
      </c>
      <c r="K588">
        <f>_xlfn.XLOOKUP(Table2[[#This Row],[Product ID]],Table4[Product ID],Table4[Size])</f>
        <v>2.5</v>
      </c>
      <c r="L588" s="5">
        <f>_xlfn.XLOOKUP(Table2[[#This Row],[Product ID]],Table4[Product ID],Table4[Unit Price])</f>
        <v>27.484999999999996</v>
      </c>
      <c r="M588" s="7">
        <f>Table2[[#This Row],[Unit Price]]*Table2[[#This Row],[Quantity]]</f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_xlfn.XLOOKUP(Table2[[#This Row],[Customer ID]],Table3[Customer ID],Table3[Customer Name])</f>
        <v>Bar O' Mahony</v>
      </c>
      <c r="G589" s="2" t="str">
        <f>IF(_xlfn.XLOOKUP(TRIM(Table2[[#This Row],[Customer Name]]), Table3[Customer Name], Table3[Email], "")=0, "", _xlfn.XLOOKUP(TRIM(Table2[[#This Row],[Customer Name]]), Table3[Customer Name], Table3[Email], ""))</f>
        <v>bogb@elpais.com</v>
      </c>
      <c r="H589" s="2" t="str">
        <f>_xlfn.XLOOKUP(Table2[[#This Row],[Customer Name]],Table3[Customer Name],Table3[Country])</f>
        <v>United States</v>
      </c>
      <c r="I589" t="s">
        <v>6199</v>
      </c>
      <c r="J589" t="s">
        <v>6202</v>
      </c>
      <c r="K589">
        <f>_xlfn.XLOOKUP(Table2[[#This Row],[Product ID]],Table4[Product ID],Table4[Size])</f>
        <v>0.5</v>
      </c>
      <c r="L589" s="5">
        <f>_xlfn.XLOOKUP(Table2[[#This Row],[Product ID]],Table4[Product ID],Table4[Unit Price])</f>
        <v>7.77</v>
      </c>
      <c r="M589" s="7">
        <f>Table2[[#This Row],[Unit Price]]*Table2[[#This Row],[Quantity]]</f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_xlfn.XLOOKUP(Table2[[#This Row],[Customer ID]],Table3[Customer ID],Table3[Customer Name])</f>
        <v>Valenka Stansbury</v>
      </c>
      <c r="G590" s="2" t="str">
        <f>IF(_xlfn.XLOOKUP(TRIM(Table2[[#This Row],[Customer Name]]), Table3[Customer Name], Table3[Email], "")=0, "", _xlfn.XLOOKUP(TRIM(Table2[[#This Row],[Customer Name]]), Table3[Customer Name], Table3[Email], ""))</f>
        <v>vstansburygc@unblog.fr</v>
      </c>
      <c r="H590" s="2" t="str">
        <f>_xlfn.XLOOKUP(Table2[[#This Row],[Customer Name]],Table3[Customer Name],Table3[Country])</f>
        <v>United States</v>
      </c>
      <c r="I590" t="s">
        <v>6196</v>
      </c>
      <c r="J590" t="s">
        <v>6200</v>
      </c>
      <c r="K590">
        <f>_xlfn.XLOOKUP(Table2[[#This Row],[Product ID]],Table4[Product ID],Table4[Size])</f>
        <v>0.5</v>
      </c>
      <c r="L590" s="5">
        <f>_xlfn.XLOOKUP(Table2[[#This Row],[Product ID]],Table4[Product ID],Table4[Unit Price])</f>
        <v>5.97</v>
      </c>
      <c r="M590" s="7">
        <f>Table2[[#This Row],[Unit Price]]*Table2[[#This Row],[Quantity]]</f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_xlfn.XLOOKUP(Table2[[#This Row],[Customer ID]],Table3[Customer ID],Table3[Customer Name])</f>
        <v>Daniel Heinonen</v>
      </c>
      <c r="G591" s="2" t="str">
        <f>IF(_xlfn.XLOOKUP(TRIM(Table2[[#This Row],[Customer Name]]), Table3[Customer Name], Table3[Email], "")=0, "", _xlfn.XLOOKUP(TRIM(Table2[[#This Row],[Customer Name]]), Table3[Customer Name], Table3[Email], ""))</f>
        <v>dheinonengd@printfriendly.com</v>
      </c>
      <c r="H591" s="2" t="str">
        <f>_xlfn.XLOOKUP(Table2[[#This Row],[Customer Name]],Table3[Customer Name],Table3[Country])</f>
        <v>United States</v>
      </c>
      <c r="I591" t="s">
        <v>6197</v>
      </c>
      <c r="J591" t="s">
        <v>6201</v>
      </c>
      <c r="K591">
        <f>_xlfn.XLOOKUP(Table2[[#This Row],[Product ID]],Table4[Product ID],Table4[Size])</f>
        <v>2.5</v>
      </c>
      <c r="L591" s="5">
        <f>_xlfn.XLOOKUP(Table2[[#This Row],[Product ID]],Table4[Product ID],Table4[Unit Price])</f>
        <v>34.154999999999994</v>
      </c>
      <c r="M591" s="7">
        <f>Table2[[#This Row],[Unit Price]]*Table2[[#This Row],[Quantity]]</f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_xlfn.XLOOKUP(Table2[[#This Row],[Customer ID]],Table3[Customer ID],Table3[Customer Name])</f>
        <v>Jewelle Shenton</v>
      </c>
      <c r="G592" s="2" t="str">
        <f>IF(_xlfn.XLOOKUP(TRIM(Table2[[#This Row],[Customer Name]]), Table3[Customer Name], Table3[Email], "")=0, "", _xlfn.XLOOKUP(TRIM(Table2[[#This Row],[Customer Name]]), Table3[Customer Name], Table3[Email], ""))</f>
        <v>jshentonge@google.com.hk</v>
      </c>
      <c r="H592" s="2" t="str">
        <f>_xlfn.XLOOKUP(Table2[[#This Row],[Customer Name]],Table3[Customer Name],Table3[Country])</f>
        <v>United States</v>
      </c>
      <c r="I592" t="s">
        <v>6197</v>
      </c>
      <c r="J592" t="s">
        <v>6200</v>
      </c>
      <c r="K592">
        <f>_xlfn.XLOOKUP(Table2[[#This Row],[Product ID]],Table4[Product ID],Table4[Size])</f>
        <v>2.5</v>
      </c>
      <c r="L592" s="5">
        <f>_xlfn.XLOOKUP(Table2[[#This Row],[Product ID]],Table4[Product ID],Table4[Unit Price])</f>
        <v>31.624999999999996</v>
      </c>
      <c r="M592" s="7">
        <f>Table2[[#This Row],[Unit Price]]*Table2[[#This Row],[Quantity]]</f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_xlfn.XLOOKUP(Table2[[#This Row],[Customer ID]],Table3[Customer ID],Table3[Customer Name])</f>
        <v>Jennifer Wilkisson</v>
      </c>
      <c r="G593" s="2" t="str">
        <f>IF(_xlfn.XLOOKUP(TRIM(Table2[[#This Row],[Customer Name]]), Table3[Customer Name], Table3[Email], "")=0, "", _xlfn.XLOOKUP(TRIM(Table2[[#This Row],[Customer Name]]), Table3[Customer Name], Table3[Email], ""))</f>
        <v>jwilkissongf@nba.com</v>
      </c>
      <c r="H593" s="2" t="str">
        <f>_xlfn.XLOOKUP(Table2[[#This Row],[Customer Name]],Table3[Customer Name],Table3[Country])</f>
        <v>United States</v>
      </c>
      <c r="I593" t="s">
        <v>6196</v>
      </c>
      <c r="J593" t="s">
        <v>6202</v>
      </c>
      <c r="K593">
        <f>_xlfn.XLOOKUP(Table2[[#This Row],[Product ID]],Table4[Product ID],Table4[Size])</f>
        <v>0.2</v>
      </c>
      <c r="L593" s="5">
        <f>_xlfn.XLOOKUP(Table2[[#This Row],[Product ID]],Table4[Product ID],Table4[Unit Price])</f>
        <v>2.6849999999999996</v>
      </c>
      <c r="M593" s="7">
        <f>Table2[[#This Row],[Unit Price]]*Table2[[#This Row],[Quantity]]</f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_xlfn.XLOOKUP(Table2[[#This Row],[Customer ID]],Table3[Customer ID],Table3[Customer Name])</f>
        <v>Kylie Mowat</v>
      </c>
      <c r="G594" s="2" t="str">
        <f>IF(_xlfn.XLOOKUP(TRIM(Table2[[#This Row],[Customer Name]]), Table3[Customer Name], Table3[Email], "")=0, "", _xlfn.XLOOKUP(TRIM(Table2[[#This Row],[Customer Name]]), Table3[Customer Name], Table3[Email], ""))</f>
        <v/>
      </c>
      <c r="H594" s="2" t="str">
        <f>_xlfn.XLOOKUP(Table2[[#This Row],[Customer Name]],Table3[Customer Name],Table3[Country])</f>
        <v>United States</v>
      </c>
      <c r="I594" t="s">
        <v>6198</v>
      </c>
      <c r="J594" t="s">
        <v>6200</v>
      </c>
      <c r="K594">
        <f>_xlfn.XLOOKUP(Table2[[#This Row],[Product ID]],Table4[Product ID],Table4[Size])</f>
        <v>2.5</v>
      </c>
      <c r="L594" s="5">
        <f>_xlfn.XLOOKUP(Table2[[#This Row],[Product ID]],Table4[Product ID],Table4[Unit Price])</f>
        <v>25.874999999999996</v>
      </c>
      <c r="M594" s="7">
        <f>Table2[[#This Row],[Unit Price]]*Table2[[#This Row],[Quantity]]</f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_xlfn.XLOOKUP(Table2[[#This Row],[Customer ID]],Table3[Customer ID],Table3[Customer Name])</f>
        <v>Cody Verissimo</v>
      </c>
      <c r="G595" s="2" t="str">
        <f>IF(_xlfn.XLOOKUP(TRIM(Table2[[#This Row],[Customer Name]]), Table3[Customer Name], Table3[Email], "")=0, "", _xlfn.XLOOKUP(TRIM(Table2[[#This Row],[Customer Name]]), Table3[Customer Name], Table3[Email], ""))</f>
        <v>cverissimogh@theglobeandmail.com</v>
      </c>
      <c r="H595" s="2" t="str">
        <f>_xlfn.XLOOKUP(Table2[[#This Row],[Customer Name]],Table3[Customer Name],Table3[Country])</f>
        <v>United Kingdom</v>
      </c>
      <c r="I595" t="s">
        <v>6197</v>
      </c>
      <c r="J595" t="s">
        <v>6202</v>
      </c>
      <c r="K595">
        <f>_xlfn.XLOOKUP(Table2[[#This Row],[Product ID]],Table4[Product ID],Table4[Size])</f>
        <v>2.5</v>
      </c>
      <c r="L595" s="5">
        <f>_xlfn.XLOOKUP(Table2[[#This Row],[Product ID]],Table4[Product ID],Table4[Unit Price])</f>
        <v>27.945</v>
      </c>
      <c r="M595" s="7">
        <f>Table2[[#This Row],[Unit Price]]*Table2[[#This Row],[Quantity]]</f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_xlfn.XLOOKUP(Table2[[#This Row],[Customer ID]],Table3[Customer ID],Table3[Customer Name])</f>
        <v>Gabriel Starcks</v>
      </c>
      <c r="G596" s="2" t="str">
        <f>IF(_xlfn.XLOOKUP(TRIM(Table2[[#This Row],[Customer Name]]), Table3[Customer Name], Table3[Email], "")=0, "", _xlfn.XLOOKUP(TRIM(Table2[[#This Row],[Customer Name]]), Table3[Customer Name], Table3[Email], ""))</f>
        <v>gstarcksgi@abc.net.au</v>
      </c>
      <c r="H596" s="2" t="str">
        <f>_xlfn.XLOOKUP(Table2[[#This Row],[Customer Name]],Table3[Customer Name],Table3[Country])</f>
        <v>United States</v>
      </c>
      <c r="I596" t="s">
        <v>6198</v>
      </c>
      <c r="J596" t="s">
        <v>6201</v>
      </c>
      <c r="K596">
        <f>_xlfn.XLOOKUP(Table2[[#This Row],[Product ID]],Table4[Product ID],Table4[Size])</f>
        <v>2.5</v>
      </c>
      <c r="L596" s="5">
        <f>_xlfn.XLOOKUP(Table2[[#This Row],[Product ID]],Table4[Product ID],Table4[Unit Price])</f>
        <v>29.784999999999997</v>
      </c>
      <c r="M596" s="7">
        <f>Table2[[#This Row],[Unit Price]]*Table2[[#This Row],[Quantity]]</f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_xlfn.XLOOKUP(Table2[[#This Row],[Customer ID]],Table3[Customer ID],Table3[Customer Name])</f>
        <v>Darby Dummer</v>
      </c>
      <c r="G597" s="2" t="str">
        <f>IF(_xlfn.XLOOKUP(TRIM(Table2[[#This Row],[Customer Name]]), Table3[Customer Name], Table3[Email], "")=0, "", _xlfn.XLOOKUP(TRIM(Table2[[#This Row],[Customer Name]]), Table3[Customer Name], Table3[Email], ""))</f>
        <v/>
      </c>
      <c r="H597" s="2" t="str">
        <f>_xlfn.XLOOKUP(Table2[[#This Row],[Customer Name]],Table3[Customer Name],Table3[Country])</f>
        <v>United Kingdom</v>
      </c>
      <c r="I597" t="s">
        <v>6197</v>
      </c>
      <c r="J597" t="s">
        <v>6201</v>
      </c>
      <c r="K597">
        <f>_xlfn.XLOOKUP(Table2[[#This Row],[Product ID]],Table4[Product ID],Table4[Size])</f>
        <v>1</v>
      </c>
      <c r="L597" s="5">
        <f>_xlfn.XLOOKUP(Table2[[#This Row],[Product ID]],Table4[Product ID],Table4[Unit Price])</f>
        <v>14.85</v>
      </c>
      <c r="M597" s="7">
        <f>Table2[[#This Row],[Unit Price]]*Table2[[#This Row],[Quantity]]</f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_xlfn.XLOOKUP(Table2[[#This Row],[Customer ID]],Table3[Customer ID],Table3[Customer Name])</f>
        <v>Kienan Scholard</v>
      </c>
      <c r="G598" s="2" t="str">
        <f>IF(_xlfn.XLOOKUP(TRIM(Table2[[#This Row],[Customer Name]]), Table3[Customer Name], Table3[Email], "")=0, "", _xlfn.XLOOKUP(TRIM(Table2[[#This Row],[Customer Name]]), Table3[Customer Name], Table3[Email], ""))</f>
        <v>kscholardgk@sbwire.com</v>
      </c>
      <c r="H598" s="2" t="str">
        <f>_xlfn.XLOOKUP(Table2[[#This Row],[Customer Name]],Table3[Customer Name],Table3[Country])</f>
        <v>United States</v>
      </c>
      <c r="I598" t="s">
        <v>6198</v>
      </c>
      <c r="J598" t="s">
        <v>6200</v>
      </c>
      <c r="K598">
        <f>_xlfn.XLOOKUP(Table2[[#This Row],[Product ID]],Table4[Product ID],Table4[Size])</f>
        <v>0.5</v>
      </c>
      <c r="L598" s="5">
        <f>_xlfn.XLOOKUP(Table2[[#This Row],[Product ID]],Table4[Product ID],Table4[Unit Price])</f>
        <v>6.75</v>
      </c>
      <c r="M598" s="7">
        <f>Table2[[#This Row],[Unit Price]]*Table2[[#This Row],[Quantity]]</f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_xlfn.XLOOKUP(Table2[[#This Row],[Customer ID]],Table3[Customer ID],Table3[Customer Name])</f>
        <v>Bo Kindley</v>
      </c>
      <c r="G599" s="2" t="str">
        <f>IF(_xlfn.XLOOKUP(TRIM(Table2[[#This Row],[Customer Name]]), Table3[Customer Name], Table3[Email], "")=0, "", _xlfn.XLOOKUP(TRIM(Table2[[#This Row],[Customer Name]]), Table3[Customer Name], Table3[Email], ""))</f>
        <v>bkindleygl@wikimedia.org</v>
      </c>
      <c r="H599" s="2" t="str">
        <f>_xlfn.XLOOKUP(Table2[[#This Row],[Customer Name]],Table3[Customer Name],Table3[Country])</f>
        <v>United States</v>
      </c>
      <c r="I599" t="s">
        <v>6199</v>
      </c>
      <c r="J599" t="s">
        <v>6201</v>
      </c>
      <c r="K599">
        <f>_xlfn.XLOOKUP(Table2[[#This Row],[Product ID]],Table4[Product ID],Table4[Size])</f>
        <v>2.5</v>
      </c>
      <c r="L599" s="5">
        <f>_xlfn.XLOOKUP(Table2[[#This Row],[Product ID]],Table4[Product ID],Table4[Unit Price])</f>
        <v>36.454999999999998</v>
      </c>
      <c r="M599" s="7">
        <f>Table2[[#This Row],[Unit Price]]*Table2[[#This Row],[Quantity]]</f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_xlfn.XLOOKUP(Table2[[#This Row],[Customer ID]],Table3[Customer ID],Table3[Customer Name])</f>
        <v>Krissie Hammett</v>
      </c>
      <c r="G600" s="2" t="str">
        <f>IF(_xlfn.XLOOKUP(TRIM(Table2[[#This Row],[Customer Name]]), Table3[Customer Name], Table3[Email], "")=0, "", _xlfn.XLOOKUP(TRIM(Table2[[#This Row],[Customer Name]]), Table3[Customer Name], Table3[Email], ""))</f>
        <v>khammettgm@dmoz.org</v>
      </c>
      <c r="H600" s="2" t="str">
        <f>_xlfn.XLOOKUP(Table2[[#This Row],[Customer Name]],Table3[Customer Name],Table3[Country])</f>
        <v>United States</v>
      </c>
      <c r="I600" t="s">
        <v>6196</v>
      </c>
      <c r="J600" t="s">
        <v>6200</v>
      </c>
      <c r="K600">
        <f>_xlfn.XLOOKUP(Table2[[#This Row],[Product ID]],Table4[Product ID],Table4[Size])</f>
        <v>0.2</v>
      </c>
      <c r="L600" s="5">
        <f>_xlfn.XLOOKUP(Table2[[#This Row],[Product ID]],Table4[Product ID],Table4[Unit Price])</f>
        <v>2.9849999999999999</v>
      </c>
      <c r="M600" s="7">
        <f>Table2[[#This Row],[Unit Price]]*Table2[[#This Row],[Quantity]]</f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_xlfn.XLOOKUP(Table2[[#This Row],[Customer ID]],Table3[Customer ID],Table3[Customer Name])</f>
        <v>Alisha Hulburt</v>
      </c>
      <c r="G601" s="2" t="str">
        <f>IF(_xlfn.XLOOKUP(TRIM(Table2[[#This Row],[Customer Name]]), Table3[Customer Name], Table3[Email], "")=0, "", _xlfn.XLOOKUP(TRIM(Table2[[#This Row],[Customer Name]]), Table3[Customer Name], Table3[Email], ""))</f>
        <v>ahulburtgn@fda.gov</v>
      </c>
      <c r="H601" s="2" t="str">
        <f>_xlfn.XLOOKUP(Table2[[#This Row],[Customer Name]],Table3[Customer Name],Table3[Country])</f>
        <v>United States</v>
      </c>
      <c r="I601" t="s">
        <v>6198</v>
      </c>
      <c r="J601" t="s">
        <v>6202</v>
      </c>
      <c r="K601">
        <f>_xlfn.XLOOKUP(Table2[[#This Row],[Product ID]],Table4[Product ID],Table4[Size])</f>
        <v>0.2</v>
      </c>
      <c r="L601" s="5">
        <f>_xlfn.XLOOKUP(Table2[[#This Row],[Product ID]],Table4[Product ID],Table4[Unit Price])</f>
        <v>2.9849999999999999</v>
      </c>
      <c r="M601" s="7">
        <f>Table2[[#This Row],[Unit Price]]*Table2[[#This Row],[Quantity]]</f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_xlfn.XLOOKUP(Table2[[#This Row],[Customer ID]],Table3[Customer ID],Table3[Customer Name])</f>
        <v>Peyter Lauritzen</v>
      </c>
      <c r="G602" s="2" t="str">
        <f>IF(_xlfn.XLOOKUP(TRIM(Table2[[#This Row],[Customer Name]]), Table3[Customer Name], Table3[Email], "")=0, "", _xlfn.XLOOKUP(TRIM(Table2[[#This Row],[Customer Name]]), Table3[Customer Name], Table3[Email], ""))</f>
        <v>plauritzengo@photobucket.com</v>
      </c>
      <c r="H602" s="2" t="str">
        <f>_xlfn.XLOOKUP(Table2[[#This Row],[Customer Name]],Table3[Customer Name],Table3[Country])</f>
        <v>United States</v>
      </c>
      <c r="I602" t="s">
        <v>6199</v>
      </c>
      <c r="J602" t="s">
        <v>6202</v>
      </c>
      <c r="K602">
        <f>_xlfn.XLOOKUP(Table2[[#This Row],[Product ID]],Table4[Product ID],Table4[Size])</f>
        <v>0.5</v>
      </c>
      <c r="L602" s="5">
        <f>_xlfn.XLOOKUP(Table2[[#This Row],[Product ID]],Table4[Product ID],Table4[Unit Price])</f>
        <v>7.77</v>
      </c>
      <c r="M602" s="7">
        <f>Table2[[#This Row],[Unit Price]]*Table2[[#This Row],[Quantity]]</f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_xlfn.XLOOKUP(Table2[[#This Row],[Customer ID]],Table3[Customer ID],Table3[Customer Name])</f>
        <v>Aurelia Burgwin</v>
      </c>
      <c r="G603" s="2" t="str">
        <f>IF(_xlfn.XLOOKUP(TRIM(Table2[[#This Row],[Customer Name]]), Table3[Customer Name], Table3[Email], "")=0, "", _xlfn.XLOOKUP(TRIM(Table2[[#This Row],[Customer Name]]), Table3[Customer Name], Table3[Email], ""))</f>
        <v>aburgwingp@redcross.org</v>
      </c>
      <c r="H603" s="2" t="str">
        <f>_xlfn.XLOOKUP(Table2[[#This Row],[Customer Name]],Table3[Customer Name],Table3[Country])</f>
        <v>United States</v>
      </c>
      <c r="I603" t="s">
        <v>6196</v>
      </c>
      <c r="J603" t="s">
        <v>6201</v>
      </c>
      <c r="K603">
        <f>_xlfn.XLOOKUP(Table2[[#This Row],[Product ID]],Table4[Product ID],Table4[Size])</f>
        <v>2.5</v>
      </c>
      <c r="L603" s="5">
        <f>_xlfn.XLOOKUP(Table2[[#This Row],[Product ID]],Table4[Product ID],Table4[Unit Price])</f>
        <v>27.484999999999996</v>
      </c>
      <c r="M603" s="7">
        <f>Table2[[#This Row],[Unit Price]]*Table2[[#This Row],[Quantity]]</f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_xlfn.XLOOKUP(Table2[[#This Row],[Customer ID]],Table3[Customer ID],Table3[Customer Name])</f>
        <v>Emalee Rolin</v>
      </c>
      <c r="G604" s="2" t="str">
        <f>IF(_xlfn.XLOOKUP(TRIM(Table2[[#This Row],[Customer Name]]), Table3[Customer Name], Table3[Email], "")=0, "", _xlfn.XLOOKUP(TRIM(Table2[[#This Row],[Customer Name]]), Table3[Customer Name], Table3[Email], ""))</f>
        <v>erolingq@google.fr</v>
      </c>
      <c r="H604" s="2" t="str">
        <f>_xlfn.XLOOKUP(Table2[[#This Row],[Customer Name]],Table3[Customer Name],Table3[Country])</f>
        <v>United States</v>
      </c>
      <c r="I604" t="s">
        <v>6197</v>
      </c>
      <c r="J604" t="s">
        <v>6201</v>
      </c>
      <c r="K604">
        <f>_xlfn.XLOOKUP(Table2[[#This Row],[Product ID]],Table4[Product ID],Table4[Size])</f>
        <v>0.2</v>
      </c>
      <c r="L604" s="5">
        <f>_xlfn.XLOOKUP(Table2[[#This Row],[Product ID]],Table4[Product ID],Table4[Unit Price])</f>
        <v>4.4550000000000001</v>
      </c>
      <c r="M604" s="7">
        <f>Table2[[#This Row],[Unit Price]]*Table2[[#This Row],[Quantity]]</f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_xlfn.XLOOKUP(Table2[[#This Row],[Customer ID]],Table3[Customer ID],Table3[Customer Name])</f>
        <v>Donavon Fowle</v>
      </c>
      <c r="G605" s="2" t="str">
        <f>IF(_xlfn.XLOOKUP(TRIM(Table2[[#This Row],[Customer Name]]), Table3[Customer Name], Table3[Email], "")=0, "", _xlfn.XLOOKUP(TRIM(Table2[[#This Row],[Customer Name]]), Table3[Customer Name], Table3[Email], ""))</f>
        <v>dfowlegr@epa.gov</v>
      </c>
      <c r="H605" s="2" t="str">
        <f>_xlfn.XLOOKUP(Table2[[#This Row],[Customer Name]],Table3[Customer Name],Table3[Country])</f>
        <v>United States</v>
      </c>
      <c r="I605" t="s">
        <v>6196</v>
      </c>
      <c r="J605" t="s">
        <v>6200</v>
      </c>
      <c r="K605">
        <f>_xlfn.XLOOKUP(Table2[[#This Row],[Product ID]],Table4[Product ID],Table4[Size])</f>
        <v>0.2</v>
      </c>
      <c r="L605" s="5">
        <f>_xlfn.XLOOKUP(Table2[[#This Row],[Product ID]],Table4[Product ID],Table4[Unit Price])</f>
        <v>2.9849999999999999</v>
      </c>
      <c r="M605" s="7">
        <f>Table2[[#This Row],[Unit Price]]*Table2[[#This Row],[Quantity]]</f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_xlfn.XLOOKUP(Table2[[#This Row],[Customer ID]],Table3[Customer ID],Table3[Customer Name])</f>
        <v>Jorge Bettison</v>
      </c>
      <c r="G606" s="2" t="str">
        <f>IF(_xlfn.XLOOKUP(TRIM(Table2[[#This Row],[Customer Name]]), Table3[Customer Name], Table3[Email], "")=0, "", _xlfn.XLOOKUP(TRIM(Table2[[#This Row],[Customer Name]]), Table3[Customer Name], Table3[Email], ""))</f>
        <v/>
      </c>
      <c r="H606" s="2" t="str">
        <f>_xlfn.XLOOKUP(Table2[[#This Row],[Customer Name]],Table3[Customer Name],Table3[Country])</f>
        <v>Ireland</v>
      </c>
      <c r="I606" t="s">
        <v>6199</v>
      </c>
      <c r="J606" t="s">
        <v>6202</v>
      </c>
      <c r="K606">
        <f>_xlfn.XLOOKUP(Table2[[#This Row],[Product ID]],Table4[Product ID],Table4[Size])</f>
        <v>2.5</v>
      </c>
      <c r="L606" s="5">
        <f>_xlfn.XLOOKUP(Table2[[#This Row],[Product ID]],Table4[Product ID],Table4[Unit Price])</f>
        <v>29.784999999999997</v>
      </c>
      <c r="M606" s="7">
        <f>Table2[[#This Row],[Unit Price]]*Table2[[#This Row],[Quantity]]</f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_xlfn.XLOOKUP(Table2[[#This Row],[Customer ID]],Table3[Customer ID],Table3[Customer Name])</f>
        <v>Wang Powlesland</v>
      </c>
      <c r="G607" s="2" t="str">
        <f>IF(_xlfn.XLOOKUP(TRIM(Table2[[#This Row],[Customer Name]]), Table3[Customer Name], Table3[Email], "")=0, "", _xlfn.XLOOKUP(TRIM(Table2[[#This Row],[Customer Name]]), Table3[Customer Name], Table3[Email], ""))</f>
        <v>wpowleslandgt@soundcloud.com</v>
      </c>
      <c r="H607" s="2" t="str">
        <f>_xlfn.XLOOKUP(Table2[[#This Row],[Customer Name]],Table3[Customer Name],Table3[Country])</f>
        <v>United States</v>
      </c>
      <c r="I607" t="s">
        <v>6198</v>
      </c>
      <c r="J607" t="s">
        <v>6201</v>
      </c>
      <c r="K607">
        <f>_xlfn.XLOOKUP(Table2[[#This Row],[Product ID]],Table4[Product ID],Table4[Size])</f>
        <v>2.5</v>
      </c>
      <c r="L607" s="5">
        <f>_xlfn.XLOOKUP(Table2[[#This Row],[Product ID]],Table4[Product ID],Table4[Unit Price])</f>
        <v>29.784999999999997</v>
      </c>
      <c r="M607" s="7">
        <f>Table2[[#This Row],[Unit Price]]*Table2[[#This Row],[Quantity]]</f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_xlfn.XLOOKUP(Table2[[#This Row],[Customer ID]],Table3[Customer ID],Table3[Customer Name])</f>
        <v>Cody Verissimo</v>
      </c>
      <c r="G608" s="2" t="str">
        <f>IF(_xlfn.XLOOKUP(TRIM(Table2[[#This Row],[Customer Name]]), Table3[Customer Name], Table3[Email], "")=0, "", _xlfn.XLOOKUP(TRIM(Table2[[#This Row],[Customer Name]]), Table3[Customer Name], Table3[Email], ""))</f>
        <v>cverissimogh@theglobeandmail.com</v>
      </c>
      <c r="H608" s="2" t="str">
        <f>_xlfn.XLOOKUP(Table2[[#This Row],[Customer Name]],Table3[Customer Name],Table3[Country])</f>
        <v>United Kingdom</v>
      </c>
      <c r="I608" t="s">
        <v>6199</v>
      </c>
      <c r="J608" t="s">
        <v>6201</v>
      </c>
      <c r="K608">
        <f>_xlfn.XLOOKUP(Table2[[#This Row],[Product ID]],Table4[Product ID],Table4[Size])</f>
        <v>2.5</v>
      </c>
      <c r="L608" s="5">
        <f>_xlfn.XLOOKUP(Table2[[#This Row],[Product ID]],Table4[Product ID],Table4[Unit Price])</f>
        <v>36.454999999999998</v>
      </c>
      <c r="M608" s="7">
        <f>Table2[[#This Row],[Unit Price]]*Table2[[#This Row],[Quantity]]</f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_xlfn.XLOOKUP(Table2[[#This Row],[Customer ID]],Table3[Customer ID],Table3[Customer Name])</f>
        <v>Laurence Ellingham</v>
      </c>
      <c r="G609" s="2" t="str">
        <f>IF(_xlfn.XLOOKUP(TRIM(Table2[[#This Row],[Customer Name]]), Table3[Customer Name], Table3[Email], "")=0, "", _xlfn.XLOOKUP(TRIM(Table2[[#This Row],[Customer Name]]), Table3[Customer Name], Table3[Email], ""))</f>
        <v>lellinghamgv@sciencedaily.com</v>
      </c>
      <c r="H609" s="2" t="str">
        <f>_xlfn.XLOOKUP(Table2[[#This Row],[Customer Name]],Table3[Customer Name],Table3[Country])</f>
        <v>United States</v>
      </c>
      <c r="I609" t="s">
        <v>6197</v>
      </c>
      <c r="J609" t="s">
        <v>6202</v>
      </c>
      <c r="K609">
        <f>_xlfn.XLOOKUP(Table2[[#This Row],[Product ID]],Table4[Product ID],Table4[Size])</f>
        <v>0.2</v>
      </c>
      <c r="L609" s="5">
        <f>_xlfn.XLOOKUP(Table2[[#This Row],[Product ID]],Table4[Product ID],Table4[Unit Price])</f>
        <v>3.645</v>
      </c>
      <c r="M609" s="7">
        <f>Table2[[#This Row],[Unit Price]]*Table2[[#This Row],[Quantity]]</f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_xlfn.XLOOKUP(Table2[[#This Row],[Customer ID]],Table3[Customer ID],Table3[Customer Name])</f>
        <v>Billy Neiland</v>
      </c>
      <c r="G610" s="2" t="str">
        <f>IF(_xlfn.XLOOKUP(TRIM(Table2[[#This Row],[Customer Name]]), Table3[Customer Name], Table3[Email], "")=0, "", _xlfn.XLOOKUP(TRIM(Table2[[#This Row],[Customer Name]]), Table3[Customer Name], Table3[Email], ""))</f>
        <v/>
      </c>
      <c r="H610" s="2" t="str">
        <f>_xlfn.XLOOKUP(Table2[[#This Row],[Customer Name]],Table3[Customer Name],Table3[Country])</f>
        <v>United States</v>
      </c>
      <c r="I610" t="s">
        <v>6197</v>
      </c>
      <c r="J610" t="s">
        <v>6202</v>
      </c>
      <c r="K610">
        <f>_xlfn.XLOOKUP(Table2[[#This Row],[Product ID]],Table4[Product ID],Table4[Size])</f>
        <v>2.5</v>
      </c>
      <c r="L610" s="5">
        <f>_xlfn.XLOOKUP(Table2[[#This Row],[Product ID]],Table4[Product ID],Table4[Unit Price])</f>
        <v>27.945</v>
      </c>
      <c r="M610" s="7">
        <f>Table2[[#This Row],[Unit Price]]*Table2[[#This Row],[Quantity]]</f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_xlfn.XLOOKUP(Table2[[#This Row],[Customer ID]],Table3[Customer ID],Table3[Customer Name])</f>
        <v>Ancell Fendt</v>
      </c>
      <c r="G611" s="2" t="str">
        <f>IF(_xlfn.XLOOKUP(TRIM(Table2[[#This Row],[Customer Name]]), Table3[Customer Name], Table3[Email], "")=0, "", _xlfn.XLOOKUP(TRIM(Table2[[#This Row],[Customer Name]]), Table3[Customer Name], Table3[Email], ""))</f>
        <v>afendtgx@forbes.com</v>
      </c>
      <c r="H611" s="2" t="str">
        <f>_xlfn.XLOOKUP(Table2[[#This Row],[Customer Name]],Table3[Customer Name],Table3[Country])</f>
        <v>United States</v>
      </c>
      <c r="I611" t="s">
        <v>6199</v>
      </c>
      <c r="J611" t="s">
        <v>6200</v>
      </c>
      <c r="K611">
        <f>_xlfn.XLOOKUP(Table2[[#This Row],[Product ID]],Table4[Product ID],Table4[Size])</f>
        <v>0.2</v>
      </c>
      <c r="L611" s="5">
        <f>_xlfn.XLOOKUP(Table2[[#This Row],[Product ID]],Table4[Product ID],Table4[Unit Price])</f>
        <v>4.3650000000000002</v>
      </c>
      <c r="M611" s="7">
        <f>Table2[[#This Row],[Unit Price]]*Table2[[#This Row],[Quantity]]</f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_xlfn.XLOOKUP(Table2[[#This Row],[Customer ID]],Table3[Customer ID],Table3[Customer Name])</f>
        <v>Angelia Cleyburn</v>
      </c>
      <c r="G612" s="2" t="str">
        <f>IF(_xlfn.XLOOKUP(TRIM(Table2[[#This Row],[Customer Name]]), Table3[Customer Name], Table3[Email], "")=0, "", _xlfn.XLOOKUP(TRIM(Table2[[#This Row],[Customer Name]]), Table3[Customer Name], Table3[Email], ""))</f>
        <v>acleyburngy@lycos.com</v>
      </c>
      <c r="H612" s="2" t="str">
        <f>_xlfn.XLOOKUP(Table2[[#This Row],[Customer Name]],Table3[Customer Name],Table3[Country])</f>
        <v>United States</v>
      </c>
      <c r="I612" t="s">
        <v>6196</v>
      </c>
      <c r="J612" t="s">
        <v>6200</v>
      </c>
      <c r="K612">
        <f>_xlfn.XLOOKUP(Table2[[#This Row],[Product ID]],Table4[Product ID],Table4[Size])</f>
        <v>1</v>
      </c>
      <c r="L612" s="5">
        <f>_xlfn.XLOOKUP(Table2[[#This Row],[Product ID]],Table4[Product ID],Table4[Unit Price])</f>
        <v>9.9499999999999993</v>
      </c>
      <c r="M612" s="7">
        <f>Table2[[#This Row],[Unit Price]]*Table2[[#This Row],[Quantity]]</f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_xlfn.XLOOKUP(Table2[[#This Row],[Customer ID]],Table3[Customer ID],Table3[Customer Name])</f>
        <v>Temple Castiglione</v>
      </c>
      <c r="G613" s="2" t="str">
        <f>IF(_xlfn.XLOOKUP(TRIM(Table2[[#This Row],[Customer Name]]), Table3[Customer Name], Table3[Email], "")=0, "", _xlfn.XLOOKUP(TRIM(Table2[[#This Row],[Customer Name]]), Table3[Customer Name], Table3[Email], ""))</f>
        <v>tcastiglionegz@xing.com</v>
      </c>
      <c r="H613" s="2" t="str">
        <f>_xlfn.XLOOKUP(Table2[[#This Row],[Customer Name]],Table3[Customer Name],Table3[Country])</f>
        <v>United States</v>
      </c>
      <c r="I613" t="s">
        <v>6197</v>
      </c>
      <c r="J613" t="s">
        <v>6201</v>
      </c>
      <c r="K613">
        <f>_xlfn.XLOOKUP(Table2[[#This Row],[Product ID]],Table4[Product ID],Table4[Size])</f>
        <v>2.5</v>
      </c>
      <c r="L613" s="5">
        <f>_xlfn.XLOOKUP(Table2[[#This Row],[Product ID]],Table4[Product ID],Table4[Unit Price])</f>
        <v>34.154999999999994</v>
      </c>
      <c r="M613" s="7">
        <f>Table2[[#This Row],[Unit Price]]*Table2[[#This Row],[Quantity]]</f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_xlfn.XLOOKUP(Table2[[#This Row],[Customer ID]],Table3[Customer ID],Table3[Customer Name])</f>
        <v>Betti Lacasa</v>
      </c>
      <c r="G614" s="2" t="str">
        <f>IF(_xlfn.XLOOKUP(TRIM(Table2[[#This Row],[Customer Name]]), Table3[Customer Name], Table3[Email], "")=0, "", _xlfn.XLOOKUP(TRIM(Table2[[#This Row],[Customer Name]]), Table3[Customer Name], Table3[Email], ""))</f>
        <v/>
      </c>
      <c r="H614" s="2" t="str">
        <f>_xlfn.XLOOKUP(Table2[[#This Row],[Customer Name]],Table3[Customer Name],Table3[Country])</f>
        <v>Ireland</v>
      </c>
      <c r="I614" t="s">
        <v>6198</v>
      </c>
      <c r="J614" t="s">
        <v>6200</v>
      </c>
      <c r="K614">
        <f>_xlfn.XLOOKUP(Table2[[#This Row],[Product ID]],Table4[Product ID],Table4[Size])</f>
        <v>0.2</v>
      </c>
      <c r="L614" s="5">
        <f>_xlfn.XLOOKUP(Table2[[#This Row],[Product ID]],Table4[Product ID],Table4[Unit Price])</f>
        <v>3.375</v>
      </c>
      <c r="M614" s="7">
        <f>Table2[[#This Row],[Unit Price]]*Table2[[#This Row],[Quantity]]</f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_xlfn.XLOOKUP(Table2[[#This Row],[Customer ID]],Table3[Customer ID],Table3[Customer Name])</f>
        <v>Gunilla Lynch</v>
      </c>
      <c r="G615" s="2" t="str">
        <f>IF(_xlfn.XLOOKUP(TRIM(Table2[[#This Row],[Customer Name]]), Table3[Customer Name], Table3[Email], "")=0, "", _xlfn.XLOOKUP(TRIM(Table2[[#This Row],[Customer Name]]), Table3[Customer Name], Table3[Email], ""))</f>
        <v/>
      </c>
      <c r="H615" s="2" t="str">
        <f>_xlfn.XLOOKUP(Table2[[#This Row],[Customer Name]],Table3[Customer Name],Table3[Country])</f>
        <v>United States</v>
      </c>
      <c r="I615" t="s">
        <v>6196</v>
      </c>
      <c r="J615" t="s">
        <v>6200</v>
      </c>
      <c r="K615">
        <f>_xlfn.XLOOKUP(Table2[[#This Row],[Product ID]],Table4[Product ID],Table4[Size])</f>
        <v>0.5</v>
      </c>
      <c r="L615" s="5">
        <f>_xlfn.XLOOKUP(Table2[[#This Row],[Product ID]],Table4[Product ID],Table4[Unit Price])</f>
        <v>5.97</v>
      </c>
      <c r="M615" s="7">
        <f>Table2[[#This Row],[Unit Price]]*Table2[[#This Row],[Quantity]]</f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_xlfn.XLOOKUP(Table2[[#This Row],[Customer ID]],Table3[Customer ID],Table3[Customer Name])</f>
        <v>Cody Verissimo</v>
      </c>
      <c r="G616" s="2" t="str">
        <f>IF(_xlfn.XLOOKUP(TRIM(Table2[[#This Row],[Customer Name]]), Table3[Customer Name], Table3[Email], "")=0, "", _xlfn.XLOOKUP(TRIM(Table2[[#This Row],[Customer Name]]), Table3[Customer Name], Table3[Email], ""))</f>
        <v>cverissimogh@theglobeandmail.com</v>
      </c>
      <c r="H616" s="2" t="str">
        <f>_xlfn.XLOOKUP(Table2[[#This Row],[Customer Name]],Table3[Customer Name],Table3[Country])</f>
        <v>United Kingdom</v>
      </c>
      <c r="I616" t="s">
        <v>6196</v>
      </c>
      <c r="J616" t="s">
        <v>6200</v>
      </c>
      <c r="K616">
        <f>_xlfn.XLOOKUP(Table2[[#This Row],[Product ID]],Table4[Product ID],Table4[Size])</f>
        <v>0.5</v>
      </c>
      <c r="L616" s="5">
        <f>_xlfn.XLOOKUP(Table2[[#This Row],[Product ID]],Table4[Product ID],Table4[Unit Price])</f>
        <v>5.97</v>
      </c>
      <c r="M616" s="7">
        <f>Table2[[#This Row],[Unit Price]]*Table2[[#This Row],[Quantity]]</f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_xlfn.XLOOKUP(Table2[[#This Row],[Customer ID]],Table3[Customer ID],Table3[Customer Name])</f>
        <v>Shay Couronne</v>
      </c>
      <c r="G617" s="2" t="str">
        <f>IF(_xlfn.XLOOKUP(TRIM(Table2[[#This Row],[Customer Name]]), Table3[Customer Name], Table3[Email], "")=0, "", _xlfn.XLOOKUP(TRIM(Table2[[#This Row],[Customer Name]]), Table3[Customer Name], Table3[Email], ""))</f>
        <v>scouronneh3@mozilla.org</v>
      </c>
      <c r="H617" s="2" t="str">
        <f>_xlfn.XLOOKUP(Table2[[#This Row],[Customer Name]],Table3[Customer Name],Table3[Country])</f>
        <v>United States</v>
      </c>
      <c r="I617" t="s">
        <v>6199</v>
      </c>
      <c r="J617" t="s">
        <v>6201</v>
      </c>
      <c r="K617">
        <f>_xlfn.XLOOKUP(Table2[[#This Row],[Product ID]],Table4[Product ID],Table4[Size])</f>
        <v>2.5</v>
      </c>
      <c r="L617" s="5">
        <f>_xlfn.XLOOKUP(Table2[[#This Row],[Product ID]],Table4[Product ID],Table4[Unit Price])</f>
        <v>36.454999999999998</v>
      </c>
      <c r="M617" s="7">
        <f>Table2[[#This Row],[Unit Price]]*Table2[[#This Row],[Quantity]]</f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_xlfn.XLOOKUP(Table2[[#This Row],[Customer ID]],Table3[Customer ID],Table3[Customer Name])</f>
        <v>Linus Flippelli</v>
      </c>
      <c r="G618" s="2" t="str">
        <f>IF(_xlfn.XLOOKUP(TRIM(Table2[[#This Row],[Customer Name]]), Table3[Customer Name], Table3[Email], "")=0, "", _xlfn.XLOOKUP(TRIM(Table2[[#This Row],[Customer Name]]), Table3[Customer Name], Table3[Email], ""))</f>
        <v>lflippellih4@github.io</v>
      </c>
      <c r="H618" s="2" t="str">
        <f>_xlfn.XLOOKUP(Table2[[#This Row],[Customer Name]],Table3[Customer Name],Table3[Country])</f>
        <v>United Kingdom</v>
      </c>
      <c r="I618" t="s">
        <v>6197</v>
      </c>
      <c r="J618" t="s">
        <v>6200</v>
      </c>
      <c r="K618">
        <f>_xlfn.XLOOKUP(Table2[[#This Row],[Product ID]],Table4[Product ID],Table4[Size])</f>
        <v>2.5</v>
      </c>
      <c r="L618" s="5">
        <f>_xlfn.XLOOKUP(Table2[[#This Row],[Product ID]],Table4[Product ID],Table4[Unit Price])</f>
        <v>31.624999999999996</v>
      </c>
      <c r="M618" s="7">
        <f>Table2[[#This Row],[Unit Price]]*Table2[[#This Row],[Quantity]]</f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_xlfn.XLOOKUP(Table2[[#This Row],[Customer ID]],Table3[Customer ID],Table3[Customer Name])</f>
        <v>Rachelle Elizabeth</v>
      </c>
      <c r="G619" s="2" t="str">
        <f>IF(_xlfn.XLOOKUP(TRIM(Table2[[#This Row],[Customer Name]]), Table3[Customer Name], Table3[Email], "")=0, "", _xlfn.XLOOKUP(TRIM(Table2[[#This Row],[Customer Name]]), Table3[Customer Name], Table3[Email], ""))</f>
        <v>relizabethh5@live.com</v>
      </c>
      <c r="H619" s="2" t="str">
        <f>_xlfn.XLOOKUP(Table2[[#This Row],[Customer Name]],Table3[Customer Name],Table3[Country])</f>
        <v>United States</v>
      </c>
      <c r="I619" t="s">
        <v>6199</v>
      </c>
      <c r="J619" t="s">
        <v>6200</v>
      </c>
      <c r="K619">
        <f>_xlfn.XLOOKUP(Table2[[#This Row],[Product ID]],Table4[Product ID],Table4[Size])</f>
        <v>2.5</v>
      </c>
      <c r="L619" s="5">
        <f>_xlfn.XLOOKUP(Table2[[#This Row],[Product ID]],Table4[Product ID],Table4[Unit Price])</f>
        <v>33.464999999999996</v>
      </c>
      <c r="M619" s="7">
        <f>Table2[[#This Row],[Unit Price]]*Table2[[#This Row],[Quantity]]</f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_xlfn.XLOOKUP(Table2[[#This Row],[Customer ID]],Table3[Customer ID],Table3[Customer Name])</f>
        <v>Innis Renhard</v>
      </c>
      <c r="G620" s="2" t="str">
        <f>IF(_xlfn.XLOOKUP(TRIM(Table2[[#This Row],[Customer Name]]), Table3[Customer Name], Table3[Email], "")=0, "", _xlfn.XLOOKUP(TRIM(Table2[[#This Row],[Customer Name]]), Table3[Customer Name], Table3[Email], ""))</f>
        <v>irenhardh6@i2i.jp</v>
      </c>
      <c r="H620" s="2" t="str">
        <f>_xlfn.XLOOKUP(Table2[[#This Row],[Customer Name]],Table3[Customer Name],Table3[Country])</f>
        <v>United States</v>
      </c>
      <c r="I620" t="s">
        <v>6197</v>
      </c>
      <c r="J620" t="s">
        <v>6202</v>
      </c>
      <c r="K620">
        <f>_xlfn.XLOOKUP(Table2[[#This Row],[Product ID]],Table4[Product ID],Table4[Size])</f>
        <v>1</v>
      </c>
      <c r="L620" s="5">
        <f>_xlfn.XLOOKUP(Table2[[#This Row],[Product ID]],Table4[Product ID],Table4[Unit Price])</f>
        <v>12.15</v>
      </c>
      <c r="M620" s="7">
        <f>Table2[[#This Row],[Unit Price]]*Table2[[#This Row],[Quantity]]</f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_xlfn.XLOOKUP(Table2[[#This Row],[Customer ID]],Table3[Customer ID],Table3[Customer Name])</f>
        <v>Winne Roche</v>
      </c>
      <c r="G621" s="2" t="str">
        <f>IF(_xlfn.XLOOKUP(TRIM(Table2[[#This Row],[Customer Name]]), Table3[Customer Name], Table3[Email], "")=0, "", _xlfn.XLOOKUP(TRIM(Table2[[#This Row],[Customer Name]]), Table3[Customer Name], Table3[Email], ""))</f>
        <v>wrocheh7@xinhuanet.com</v>
      </c>
      <c r="H621" s="2" t="str">
        <f>_xlfn.XLOOKUP(Table2[[#This Row],[Customer Name]],Table3[Customer Name],Table3[Country])</f>
        <v>United States</v>
      </c>
      <c r="I621" t="s">
        <v>6199</v>
      </c>
      <c r="J621" t="s">
        <v>6202</v>
      </c>
      <c r="K621">
        <f>_xlfn.XLOOKUP(Table2[[#This Row],[Product ID]],Table4[Product ID],Table4[Size])</f>
        <v>0.5</v>
      </c>
      <c r="L621" s="5">
        <f>_xlfn.XLOOKUP(Table2[[#This Row],[Product ID]],Table4[Product ID],Table4[Unit Price])</f>
        <v>7.77</v>
      </c>
      <c r="M621" s="7">
        <f>Table2[[#This Row],[Unit Price]]*Table2[[#This Row],[Quantity]]</f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_xlfn.XLOOKUP(Table2[[#This Row],[Customer ID]],Table3[Customer ID],Table3[Customer Name])</f>
        <v>Linn Alaway</v>
      </c>
      <c r="G622" s="2" t="str">
        <f>IF(_xlfn.XLOOKUP(TRIM(Table2[[#This Row],[Customer Name]]), Table3[Customer Name], Table3[Email], "")=0, "", _xlfn.XLOOKUP(TRIM(Table2[[#This Row],[Customer Name]]), Table3[Customer Name], Table3[Email], ""))</f>
        <v>lalawayhh@weather.com</v>
      </c>
      <c r="H622" s="2" t="str">
        <f>_xlfn.XLOOKUP(Table2[[#This Row],[Customer Name]],Table3[Customer Name],Table3[Country])</f>
        <v>United States</v>
      </c>
      <c r="I622" t="s">
        <v>6198</v>
      </c>
      <c r="J622" t="s">
        <v>6200</v>
      </c>
      <c r="K622">
        <f>_xlfn.XLOOKUP(Table2[[#This Row],[Product ID]],Table4[Product ID],Table4[Size])</f>
        <v>0.2</v>
      </c>
      <c r="L622" s="5">
        <f>_xlfn.XLOOKUP(Table2[[#This Row],[Product ID]],Table4[Product ID],Table4[Unit Price])</f>
        <v>3.375</v>
      </c>
      <c r="M622" s="7">
        <f>Table2[[#This Row],[Unit Price]]*Table2[[#This Row],[Quantity]]</f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_xlfn.XLOOKUP(Table2[[#This Row],[Customer ID]],Table3[Customer ID],Table3[Customer Name])</f>
        <v>Cordy Odgaard</v>
      </c>
      <c r="G623" s="2" t="str">
        <f>IF(_xlfn.XLOOKUP(TRIM(Table2[[#This Row],[Customer Name]]), Table3[Customer Name], Table3[Email], "")=0, "", _xlfn.XLOOKUP(TRIM(Table2[[#This Row],[Customer Name]]), Table3[Customer Name], Table3[Email], ""))</f>
        <v>codgaardh9@nsw.gov.au</v>
      </c>
      <c r="H623" s="2" t="str">
        <f>_xlfn.XLOOKUP(Table2[[#This Row],[Customer Name]],Table3[Customer Name],Table3[Country])</f>
        <v>United States</v>
      </c>
      <c r="I623" t="s">
        <v>6198</v>
      </c>
      <c r="J623" t="s">
        <v>6201</v>
      </c>
      <c r="K623">
        <f>_xlfn.XLOOKUP(Table2[[#This Row],[Product ID]],Table4[Product ID],Table4[Size])</f>
        <v>1</v>
      </c>
      <c r="L623" s="5">
        <f>_xlfn.XLOOKUP(Table2[[#This Row],[Product ID]],Table4[Product ID],Table4[Unit Price])</f>
        <v>12.95</v>
      </c>
      <c r="M623" s="7">
        <f>Table2[[#This Row],[Unit Price]]*Table2[[#This Row],[Quantity]]</f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_xlfn.XLOOKUP(Table2[[#This Row],[Customer ID]],Table3[Customer ID],Table3[Customer Name])</f>
        <v>Bertine Byrd</v>
      </c>
      <c r="G624" s="2" t="str">
        <f>IF(_xlfn.XLOOKUP(TRIM(Table2[[#This Row],[Customer Name]]), Table3[Customer Name], Table3[Email], "")=0, "", _xlfn.XLOOKUP(TRIM(Table2[[#This Row],[Customer Name]]), Table3[Customer Name], Table3[Email], ""))</f>
        <v>bbyrdha@4shared.com</v>
      </c>
      <c r="H624" s="2" t="str">
        <f>_xlfn.XLOOKUP(Table2[[#This Row],[Customer Name]],Table3[Customer Name],Table3[Country])</f>
        <v>United States</v>
      </c>
      <c r="I624" t="s">
        <v>6199</v>
      </c>
      <c r="J624" t="s">
        <v>6200</v>
      </c>
      <c r="K624">
        <f>_xlfn.XLOOKUP(Table2[[#This Row],[Product ID]],Table4[Product ID],Table4[Size])</f>
        <v>2.5</v>
      </c>
      <c r="L624" s="5">
        <f>_xlfn.XLOOKUP(Table2[[#This Row],[Product ID]],Table4[Product ID],Table4[Unit Price])</f>
        <v>33.464999999999996</v>
      </c>
      <c r="M624" s="7">
        <f>Table2[[#This Row],[Unit Price]]*Table2[[#This Row],[Quantity]]</f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_xlfn.XLOOKUP(Table2[[#This Row],[Customer ID]],Table3[Customer ID],Table3[Customer Name])</f>
        <v>Nelie Garnson</v>
      </c>
      <c r="G625" s="2" t="str">
        <f>IF(_xlfn.XLOOKUP(TRIM(Table2[[#This Row],[Customer Name]]), Table3[Customer Name], Table3[Email], "")=0, "", _xlfn.XLOOKUP(TRIM(Table2[[#This Row],[Customer Name]]), Table3[Customer Name], Table3[Email], ""))</f>
        <v/>
      </c>
      <c r="H625" s="2" t="str">
        <f>_xlfn.XLOOKUP(Table2[[#This Row],[Customer Name]],Table3[Customer Name],Table3[Country])</f>
        <v>United Kingdom</v>
      </c>
      <c r="I625" t="s">
        <v>6197</v>
      </c>
      <c r="J625" t="s">
        <v>6202</v>
      </c>
      <c r="K625">
        <f>_xlfn.XLOOKUP(Table2[[#This Row],[Product ID]],Table4[Product ID],Table4[Size])</f>
        <v>1</v>
      </c>
      <c r="L625" s="5">
        <f>_xlfn.XLOOKUP(Table2[[#This Row],[Product ID]],Table4[Product ID],Table4[Unit Price])</f>
        <v>12.15</v>
      </c>
      <c r="M625" s="7">
        <f>Table2[[#This Row],[Unit Price]]*Table2[[#This Row],[Quantity]]</f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_xlfn.XLOOKUP(Table2[[#This Row],[Customer ID]],Table3[Customer ID],Table3[Customer Name])</f>
        <v>Dianne Chardin</v>
      </c>
      <c r="G626" s="2" t="str">
        <f>IF(_xlfn.XLOOKUP(TRIM(Table2[[#This Row],[Customer Name]]), Table3[Customer Name], Table3[Email], "")=0, "", _xlfn.XLOOKUP(TRIM(Table2[[#This Row],[Customer Name]]), Table3[Customer Name], Table3[Email], ""))</f>
        <v>dchardinhc@nhs.uk</v>
      </c>
      <c r="H626" s="2" t="str">
        <f>_xlfn.XLOOKUP(Table2[[#This Row],[Customer Name]],Table3[Customer Name],Table3[Country])</f>
        <v>Ireland</v>
      </c>
      <c r="I626" t="s">
        <v>6197</v>
      </c>
      <c r="J626" t="s">
        <v>6200</v>
      </c>
      <c r="K626">
        <f>_xlfn.XLOOKUP(Table2[[#This Row],[Product ID]],Table4[Product ID],Table4[Size])</f>
        <v>2.5</v>
      </c>
      <c r="L626" s="5">
        <f>_xlfn.XLOOKUP(Table2[[#This Row],[Product ID]],Table4[Product ID],Table4[Unit Price])</f>
        <v>31.624999999999996</v>
      </c>
      <c r="M626" s="7">
        <f>Table2[[#This Row],[Unit Price]]*Table2[[#This Row],[Quantity]]</f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_xlfn.XLOOKUP(Table2[[#This Row],[Customer ID]],Table3[Customer ID],Table3[Customer Name])</f>
        <v>Hailee Radbone</v>
      </c>
      <c r="G627" s="2" t="str">
        <f>IF(_xlfn.XLOOKUP(TRIM(Table2[[#This Row],[Customer Name]]), Table3[Customer Name], Table3[Email], "")=0, "", _xlfn.XLOOKUP(TRIM(Table2[[#This Row],[Customer Name]]), Table3[Customer Name], Table3[Email], ""))</f>
        <v>hradbonehd@newsvine.com</v>
      </c>
      <c r="H627" s="2" t="str">
        <f>_xlfn.XLOOKUP(Table2[[#This Row],[Customer Name]],Table3[Customer Name],Table3[Country])</f>
        <v>United States</v>
      </c>
      <c r="I627" t="s">
        <v>6196</v>
      </c>
      <c r="J627" t="s">
        <v>6201</v>
      </c>
      <c r="K627">
        <f>_xlfn.XLOOKUP(Table2[[#This Row],[Product ID]],Table4[Product ID],Table4[Size])</f>
        <v>0.5</v>
      </c>
      <c r="L627" s="5">
        <f>_xlfn.XLOOKUP(Table2[[#This Row],[Product ID]],Table4[Product ID],Table4[Unit Price])</f>
        <v>7.169999999999999</v>
      </c>
      <c r="M627" s="7">
        <f>Table2[[#This Row],[Unit Price]]*Table2[[#This Row],[Quantity]]</f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_xlfn.XLOOKUP(Table2[[#This Row],[Customer ID]],Table3[Customer ID],Table3[Customer Name])</f>
        <v>Wallis Bernth</v>
      </c>
      <c r="G628" s="2" t="str">
        <f>IF(_xlfn.XLOOKUP(TRIM(Table2[[#This Row],[Customer Name]]), Table3[Customer Name], Table3[Email], "")=0, "", _xlfn.XLOOKUP(TRIM(Table2[[#This Row],[Customer Name]]), Table3[Customer Name], Table3[Email], ""))</f>
        <v>wbernthhe@miitbeian.gov.cn</v>
      </c>
      <c r="H628" s="2" t="str">
        <f>_xlfn.XLOOKUP(Table2[[#This Row],[Customer Name]],Table3[Customer Name],Table3[Country])</f>
        <v>United States</v>
      </c>
      <c r="I628" t="s">
        <v>6198</v>
      </c>
      <c r="J628" t="s">
        <v>6200</v>
      </c>
      <c r="K628">
        <f>_xlfn.XLOOKUP(Table2[[#This Row],[Product ID]],Table4[Product ID],Table4[Size])</f>
        <v>2.5</v>
      </c>
      <c r="L628" s="5">
        <f>_xlfn.XLOOKUP(Table2[[#This Row],[Product ID]],Table4[Product ID],Table4[Unit Price])</f>
        <v>25.874999999999996</v>
      </c>
      <c r="M628" s="7">
        <f>Table2[[#This Row],[Unit Price]]*Table2[[#This Row],[Quantity]]</f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_xlfn.XLOOKUP(Table2[[#This Row],[Customer ID]],Table3[Customer ID],Table3[Customer Name])</f>
        <v>Byron Acarson</v>
      </c>
      <c r="G629" s="2" t="str">
        <f>IF(_xlfn.XLOOKUP(TRIM(Table2[[#This Row],[Customer Name]]), Table3[Customer Name], Table3[Email], "")=0, "", _xlfn.XLOOKUP(TRIM(Table2[[#This Row],[Customer Name]]), Table3[Customer Name], Table3[Email], ""))</f>
        <v>bacarsonhf@cnn.com</v>
      </c>
      <c r="H629" s="2" t="str">
        <f>_xlfn.XLOOKUP(Table2[[#This Row],[Customer Name]],Table3[Customer Name],Table3[Country])</f>
        <v>United States</v>
      </c>
      <c r="I629" t="s">
        <v>6197</v>
      </c>
      <c r="J629" t="s">
        <v>6200</v>
      </c>
      <c r="K629">
        <f>_xlfn.XLOOKUP(Table2[[#This Row],[Product ID]],Table4[Product ID],Table4[Size])</f>
        <v>2.5</v>
      </c>
      <c r="L629" s="5">
        <f>_xlfn.XLOOKUP(Table2[[#This Row],[Product ID]],Table4[Product ID],Table4[Unit Price])</f>
        <v>31.624999999999996</v>
      </c>
      <c r="M629" s="7">
        <f>Table2[[#This Row],[Unit Price]]*Table2[[#This Row],[Quantity]]</f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_xlfn.XLOOKUP(Table2[[#This Row],[Customer ID]],Table3[Customer ID],Table3[Customer Name])</f>
        <v>Faunie Brigham</v>
      </c>
      <c r="G630" s="2" t="str">
        <f>IF(_xlfn.XLOOKUP(TRIM(Table2[[#This Row],[Customer Name]]), Table3[Customer Name], Table3[Email], "")=0, "", _xlfn.XLOOKUP(TRIM(Table2[[#This Row],[Customer Name]]), Table3[Customer Name], Table3[Email], ""))</f>
        <v>fbrighamhg@blog.com</v>
      </c>
      <c r="H630" s="2" t="str">
        <f>_xlfn.XLOOKUP(Table2[[#This Row],[Customer Name]],Table3[Customer Name],Table3[Country])</f>
        <v>Ireland</v>
      </c>
      <c r="I630" t="s">
        <v>6197</v>
      </c>
      <c r="J630" t="s">
        <v>6201</v>
      </c>
      <c r="K630">
        <f>_xlfn.XLOOKUP(Table2[[#This Row],[Product ID]],Table4[Product ID],Table4[Size])</f>
        <v>0.2</v>
      </c>
      <c r="L630" s="5">
        <f>_xlfn.XLOOKUP(Table2[[#This Row],[Product ID]],Table4[Product ID],Table4[Unit Price])</f>
        <v>4.4550000000000001</v>
      </c>
      <c r="M630" s="7">
        <f>Table2[[#This Row],[Unit Price]]*Table2[[#This Row],[Quantity]]</f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_xlfn.XLOOKUP(Table2[[#This Row],[Customer ID]],Table3[Customer ID],Table3[Customer Name])</f>
        <v>Faunie Brigham</v>
      </c>
      <c r="G631" s="2" t="str">
        <f>IF(_xlfn.XLOOKUP(TRIM(Table2[[#This Row],[Customer Name]]), Table3[Customer Name], Table3[Email], "")=0, "", _xlfn.XLOOKUP(TRIM(Table2[[#This Row],[Customer Name]]), Table3[Customer Name], Table3[Email], ""))</f>
        <v>fbrighamhg@blog.com</v>
      </c>
      <c r="H631" s="2" t="str">
        <f>_xlfn.XLOOKUP(Table2[[#This Row],[Customer Name]],Table3[Customer Name],Table3[Country])</f>
        <v>Ireland</v>
      </c>
      <c r="I631" t="s">
        <v>6199</v>
      </c>
      <c r="J631" t="s">
        <v>6202</v>
      </c>
      <c r="K631">
        <f>_xlfn.XLOOKUP(Table2[[#This Row],[Product ID]],Table4[Product ID],Table4[Size])</f>
        <v>0.5</v>
      </c>
      <c r="L631" s="5">
        <f>_xlfn.XLOOKUP(Table2[[#This Row],[Product ID]],Table4[Product ID],Table4[Unit Price])</f>
        <v>7.77</v>
      </c>
      <c r="M631" s="7">
        <f>Table2[[#This Row],[Unit Price]]*Table2[[#This Row],[Quantity]]</f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_xlfn.XLOOKUP(Table2[[#This Row],[Customer ID]],Table3[Customer ID],Table3[Customer Name])</f>
        <v>Faunie Brigham</v>
      </c>
      <c r="G632" s="2" t="str">
        <f>IF(_xlfn.XLOOKUP(TRIM(Table2[[#This Row],[Customer Name]]), Table3[Customer Name], Table3[Email], "")=0, "", _xlfn.XLOOKUP(TRIM(Table2[[#This Row],[Customer Name]]), Table3[Customer Name], Table3[Email], ""))</f>
        <v>fbrighamhg@blog.com</v>
      </c>
      <c r="H632" s="2" t="str">
        <f>_xlfn.XLOOKUP(Table2[[#This Row],[Customer Name]],Table3[Customer Name],Table3[Country])</f>
        <v>Ireland</v>
      </c>
      <c r="I632" t="s">
        <v>6198</v>
      </c>
      <c r="J632" t="s">
        <v>6202</v>
      </c>
      <c r="K632">
        <f>_xlfn.XLOOKUP(Table2[[#This Row],[Product ID]],Table4[Product ID],Table4[Size])</f>
        <v>0.2</v>
      </c>
      <c r="L632" s="5">
        <f>_xlfn.XLOOKUP(Table2[[#This Row],[Product ID]],Table4[Product ID],Table4[Unit Price])</f>
        <v>2.9849999999999999</v>
      </c>
      <c r="M632" s="7">
        <f>Table2[[#This Row],[Unit Price]]*Table2[[#This Row],[Quantity]]</f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_xlfn.XLOOKUP(Table2[[#This Row],[Customer ID]],Table3[Customer ID],Table3[Customer Name])</f>
        <v>Faunie Brigham</v>
      </c>
      <c r="G633" s="2" t="str">
        <f>IF(_xlfn.XLOOKUP(TRIM(Table2[[#This Row],[Customer Name]]), Table3[Customer Name], Table3[Email], "")=0, "", _xlfn.XLOOKUP(TRIM(Table2[[#This Row],[Customer Name]]), Table3[Customer Name], Table3[Email], ""))</f>
        <v>fbrighamhg@blog.com</v>
      </c>
      <c r="H633" s="2" t="str">
        <f>_xlfn.XLOOKUP(Table2[[#This Row],[Customer Name]],Table3[Customer Name],Table3[Country])</f>
        <v>Ireland</v>
      </c>
      <c r="I633" t="s">
        <v>6196</v>
      </c>
      <c r="J633" t="s">
        <v>6202</v>
      </c>
      <c r="K633">
        <f>_xlfn.XLOOKUP(Table2[[#This Row],[Product ID]],Table4[Product ID],Table4[Size])</f>
        <v>2.5</v>
      </c>
      <c r="L633" s="5">
        <f>_xlfn.XLOOKUP(Table2[[#This Row],[Product ID]],Table4[Product ID],Table4[Unit Price])</f>
        <v>20.584999999999997</v>
      </c>
      <c r="M633" s="7">
        <f>Table2[[#This Row],[Unit Price]]*Table2[[#This Row],[Quantity]]</f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_xlfn.XLOOKUP(Table2[[#This Row],[Customer ID]],Table3[Customer ID],Table3[Customer Name])</f>
        <v>Marjorie Yoxen</v>
      </c>
      <c r="G634" s="2" t="str">
        <f>IF(_xlfn.XLOOKUP(TRIM(Table2[[#This Row],[Customer Name]]), Table3[Customer Name], Table3[Email], "")=0, "", _xlfn.XLOOKUP(TRIM(Table2[[#This Row],[Customer Name]]), Table3[Customer Name], Table3[Email], ""))</f>
        <v>myoxenhk@google.com</v>
      </c>
      <c r="H634" s="2" t="str">
        <f>_xlfn.XLOOKUP(Table2[[#This Row],[Customer Name]],Table3[Customer Name],Table3[Country])</f>
        <v>United States</v>
      </c>
      <c r="I634" t="s">
        <v>6197</v>
      </c>
      <c r="J634" t="s">
        <v>6201</v>
      </c>
      <c r="K634">
        <f>_xlfn.XLOOKUP(Table2[[#This Row],[Product ID]],Table4[Product ID],Table4[Size])</f>
        <v>0.5</v>
      </c>
      <c r="L634" s="5">
        <f>_xlfn.XLOOKUP(Table2[[#This Row],[Product ID]],Table4[Product ID],Table4[Unit Price])</f>
        <v>8.91</v>
      </c>
      <c r="M634" s="7">
        <f>Table2[[#This Row],[Unit Price]]*Table2[[#This Row],[Quantity]]</f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_xlfn.XLOOKUP(Table2[[#This Row],[Customer ID]],Table3[Customer ID],Table3[Customer Name])</f>
        <v>Gaspar McGavin</v>
      </c>
      <c r="G635" s="2" t="str">
        <f>IF(_xlfn.XLOOKUP(TRIM(Table2[[#This Row],[Customer Name]]), Table3[Customer Name], Table3[Email], "")=0, "", _xlfn.XLOOKUP(TRIM(Table2[[#This Row],[Customer Name]]), Table3[Customer Name], Table3[Email], ""))</f>
        <v>gmcgavinhl@histats.com</v>
      </c>
      <c r="H635" s="2" t="str">
        <f>_xlfn.XLOOKUP(Table2[[#This Row],[Customer Name]],Table3[Customer Name],Table3[Country])</f>
        <v>United States</v>
      </c>
      <c r="I635" t="s">
        <v>6196</v>
      </c>
      <c r="J635" t="s">
        <v>6201</v>
      </c>
      <c r="K635">
        <f>_xlfn.XLOOKUP(Table2[[#This Row],[Product ID]],Table4[Product ID],Table4[Size])</f>
        <v>1</v>
      </c>
      <c r="L635" s="5">
        <f>_xlfn.XLOOKUP(Table2[[#This Row],[Product ID]],Table4[Product ID],Table4[Unit Price])</f>
        <v>11.95</v>
      </c>
      <c r="M635" s="7">
        <f>Table2[[#This Row],[Unit Price]]*Table2[[#This Row],[Quantity]]</f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_xlfn.XLOOKUP(Table2[[#This Row],[Customer ID]],Table3[Customer ID],Table3[Customer Name])</f>
        <v>Lindy Uttermare</v>
      </c>
      <c r="G636" s="2" t="str">
        <f>IF(_xlfn.XLOOKUP(TRIM(Table2[[#This Row],[Customer Name]]), Table3[Customer Name], Table3[Email], "")=0, "", _xlfn.XLOOKUP(TRIM(Table2[[#This Row],[Customer Name]]), Table3[Customer Name], Table3[Email], ""))</f>
        <v>luttermarehm@engadget.com</v>
      </c>
      <c r="H636" s="2" t="str">
        <f>_xlfn.XLOOKUP(Table2[[#This Row],[Customer Name]],Table3[Customer Name],Table3[Country])</f>
        <v>United States</v>
      </c>
      <c r="I636" t="s">
        <v>6199</v>
      </c>
      <c r="J636" t="s">
        <v>6200</v>
      </c>
      <c r="K636">
        <f>_xlfn.XLOOKUP(Table2[[#This Row],[Product ID]],Table4[Product ID],Table4[Size])</f>
        <v>1</v>
      </c>
      <c r="L636" s="5">
        <f>_xlfn.XLOOKUP(Table2[[#This Row],[Product ID]],Table4[Product ID],Table4[Unit Price])</f>
        <v>14.55</v>
      </c>
      <c r="M636" s="7">
        <f>Table2[[#This Row],[Unit Price]]*Table2[[#This Row],[Quantity]]</f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_xlfn.XLOOKUP(Table2[[#This Row],[Customer ID]],Table3[Customer ID],Table3[Customer Name])</f>
        <v>Eal D'Ambrogio</v>
      </c>
      <c r="G637" s="2" t="str">
        <f>IF(_xlfn.XLOOKUP(TRIM(Table2[[#This Row],[Customer Name]]), Table3[Customer Name], Table3[Email], "")=0, "", _xlfn.XLOOKUP(TRIM(Table2[[#This Row],[Customer Name]]), Table3[Customer Name], Table3[Email], ""))</f>
        <v>edambrogiohn@techcrunch.com</v>
      </c>
      <c r="H637" s="2" t="str">
        <f>_xlfn.XLOOKUP(Table2[[#This Row],[Customer Name]],Table3[Customer Name],Table3[Country])</f>
        <v>United States</v>
      </c>
      <c r="I637" t="s">
        <v>6197</v>
      </c>
      <c r="J637" t="s">
        <v>6201</v>
      </c>
      <c r="K637">
        <f>_xlfn.XLOOKUP(Table2[[#This Row],[Product ID]],Table4[Product ID],Table4[Size])</f>
        <v>0.5</v>
      </c>
      <c r="L637" s="5">
        <f>_xlfn.XLOOKUP(Table2[[#This Row],[Product ID]],Table4[Product ID],Table4[Unit Price])</f>
        <v>8.91</v>
      </c>
      <c r="M637" s="7">
        <f>Table2[[#This Row],[Unit Price]]*Table2[[#This Row],[Quantity]]</f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_xlfn.XLOOKUP(Table2[[#This Row],[Customer ID]],Table3[Customer ID],Table3[Customer Name])</f>
        <v>Carolee Winchcombe</v>
      </c>
      <c r="G638" s="2" t="str">
        <f>IF(_xlfn.XLOOKUP(TRIM(Table2[[#This Row],[Customer Name]]), Table3[Customer Name], Table3[Email], "")=0, "", _xlfn.XLOOKUP(TRIM(Table2[[#This Row],[Customer Name]]), Table3[Customer Name], Table3[Email], ""))</f>
        <v>cwinchcombeho@jiathis.com</v>
      </c>
      <c r="H638" s="2" t="str">
        <f>_xlfn.XLOOKUP(Table2[[#This Row],[Customer Name]],Table3[Customer Name],Table3[Country])</f>
        <v>United States</v>
      </c>
      <c r="I638" t="s">
        <v>6199</v>
      </c>
      <c r="J638" t="s">
        <v>6201</v>
      </c>
      <c r="K638">
        <f>_xlfn.XLOOKUP(Table2[[#This Row],[Product ID]],Table4[Product ID],Table4[Size])</f>
        <v>1</v>
      </c>
      <c r="L638" s="5">
        <f>_xlfn.XLOOKUP(Table2[[#This Row],[Product ID]],Table4[Product ID],Table4[Unit Price])</f>
        <v>15.85</v>
      </c>
      <c r="M638" s="7">
        <f>Table2[[#This Row],[Unit Price]]*Table2[[#This Row],[Quantity]]</f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_xlfn.XLOOKUP(Table2[[#This Row],[Customer ID]],Table3[Customer ID],Table3[Customer Name])</f>
        <v>Benedikta Paumier</v>
      </c>
      <c r="G639" s="2" t="str">
        <f>IF(_xlfn.XLOOKUP(TRIM(Table2[[#This Row],[Customer Name]]), Table3[Customer Name], Table3[Email], "")=0, "", _xlfn.XLOOKUP(TRIM(Table2[[#This Row],[Customer Name]]), Table3[Customer Name], Table3[Email], ""))</f>
        <v>bpaumierhp@umn.edu</v>
      </c>
      <c r="H639" s="2" t="str">
        <f>_xlfn.XLOOKUP(Table2[[#This Row],[Customer Name]],Table3[Customer Name],Table3[Country])</f>
        <v>Ireland</v>
      </c>
      <c r="I639" t="s">
        <v>6197</v>
      </c>
      <c r="J639" t="s">
        <v>6200</v>
      </c>
      <c r="K639">
        <f>_xlfn.XLOOKUP(Table2[[#This Row],[Product ID]],Table4[Product ID],Table4[Size])</f>
        <v>2.5</v>
      </c>
      <c r="L639" s="5">
        <f>_xlfn.XLOOKUP(Table2[[#This Row],[Product ID]],Table4[Product ID],Table4[Unit Price])</f>
        <v>31.624999999999996</v>
      </c>
      <c r="M639" s="7">
        <f>Table2[[#This Row],[Unit Price]]*Table2[[#This Row],[Quantity]]</f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_xlfn.XLOOKUP(Table2[[#This Row],[Customer ID]],Table3[Customer ID],Table3[Customer Name])</f>
        <v>Neville Piatto</v>
      </c>
      <c r="G640" s="2" t="str">
        <f>IF(_xlfn.XLOOKUP(TRIM(Table2[[#This Row],[Customer Name]]), Table3[Customer Name], Table3[Email], "")=0, "", _xlfn.XLOOKUP(TRIM(Table2[[#This Row],[Customer Name]]), Table3[Customer Name], Table3[Email], ""))</f>
        <v/>
      </c>
      <c r="H640" s="2" t="str">
        <f>_xlfn.XLOOKUP(Table2[[#This Row],[Customer Name]],Table3[Customer Name],Table3[Country])</f>
        <v>Ireland</v>
      </c>
      <c r="I640" t="s">
        <v>6198</v>
      </c>
      <c r="J640" t="s">
        <v>6200</v>
      </c>
      <c r="K640">
        <f>_xlfn.XLOOKUP(Table2[[#This Row],[Product ID]],Table4[Product ID],Table4[Size])</f>
        <v>2.5</v>
      </c>
      <c r="L640" s="5">
        <f>_xlfn.XLOOKUP(Table2[[#This Row],[Product ID]],Table4[Product ID],Table4[Unit Price])</f>
        <v>25.874999999999996</v>
      </c>
      <c r="M640" s="7">
        <f>Table2[[#This Row],[Unit Price]]*Table2[[#This Row],[Quantity]]</f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_xlfn.XLOOKUP(Table2[[#This Row],[Customer ID]],Table3[Customer ID],Table3[Customer Name])</f>
        <v>Jeno Capey</v>
      </c>
      <c r="G641" s="2" t="str">
        <f>IF(_xlfn.XLOOKUP(TRIM(Table2[[#This Row],[Customer Name]]), Table3[Customer Name], Table3[Email], "")=0, "", _xlfn.XLOOKUP(TRIM(Table2[[#This Row],[Customer Name]]), Table3[Customer Name], Table3[Email], ""))</f>
        <v>jcapeyhr@bravesites.com</v>
      </c>
      <c r="H641" s="2" t="str">
        <f>_xlfn.XLOOKUP(Table2[[#This Row],[Customer Name]],Table3[Customer Name],Table3[Country])</f>
        <v>United States</v>
      </c>
      <c r="I641" t="s">
        <v>6199</v>
      </c>
      <c r="J641" t="s">
        <v>6202</v>
      </c>
      <c r="K641">
        <f>_xlfn.XLOOKUP(Table2[[#This Row],[Product ID]],Table4[Product ID],Table4[Size])</f>
        <v>0.2</v>
      </c>
      <c r="L641" s="5">
        <f>_xlfn.XLOOKUP(Table2[[#This Row],[Product ID]],Table4[Product ID],Table4[Unit Price])</f>
        <v>3.8849999999999998</v>
      </c>
      <c r="M641" s="7">
        <f>Table2[[#This Row],[Unit Price]]*Table2[[#This Row],[Quantity]]</f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_xlfn.XLOOKUP(Table2[[#This Row],[Customer ID]],Table3[Customer ID],Table3[Customer Name])</f>
        <v>Tuckie Mathonnet</v>
      </c>
      <c r="G642" s="2" t="str">
        <f>IF(_xlfn.XLOOKUP(TRIM(Table2[[#This Row],[Customer Name]]), Table3[Customer Name], Table3[Email], "")=0, "", _xlfn.XLOOKUP(TRIM(Table2[[#This Row],[Customer Name]]), Table3[Customer Name], Table3[Email], ""))</f>
        <v>tmathonneti0@google.co.jp</v>
      </c>
      <c r="H642" s="2" t="str">
        <f>_xlfn.XLOOKUP(Table2[[#This Row],[Customer Name]],Table3[Customer Name],Table3[Country])</f>
        <v>United States</v>
      </c>
      <c r="I642" t="s">
        <v>6196</v>
      </c>
      <c r="J642" t="s">
        <v>6201</v>
      </c>
      <c r="K642">
        <f>_xlfn.XLOOKUP(Table2[[#This Row],[Product ID]],Table4[Product ID],Table4[Size])</f>
        <v>2.5</v>
      </c>
      <c r="L642" s="5">
        <f>_xlfn.XLOOKUP(Table2[[#This Row],[Product ID]],Table4[Product ID],Table4[Unit Price])</f>
        <v>27.484999999999996</v>
      </c>
      <c r="M642" s="7">
        <f>Table2[[#This Row],[Unit Price]]*Table2[[#This Row],[Quantity]]</f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_xlfn.XLOOKUP(Table2[[#This Row],[Customer ID]],Table3[Customer ID],Table3[Customer Name])</f>
        <v>Yardley Basill</v>
      </c>
      <c r="G643" s="2" t="str">
        <f>IF(_xlfn.XLOOKUP(TRIM(Table2[[#This Row],[Customer Name]]), Table3[Customer Name], Table3[Email], "")=0, "", _xlfn.XLOOKUP(TRIM(Table2[[#This Row],[Customer Name]]), Table3[Customer Name], Table3[Email], ""))</f>
        <v>ybasillht@theguardian.com</v>
      </c>
      <c r="H643" s="2" t="str">
        <f>_xlfn.XLOOKUP(Table2[[#This Row],[Customer Name]],Table3[Customer Name],Table3[Country])</f>
        <v>United States</v>
      </c>
      <c r="I643" t="s">
        <v>6196</v>
      </c>
      <c r="J643" t="s">
        <v>6201</v>
      </c>
      <c r="K643">
        <f>_xlfn.XLOOKUP(Table2[[#This Row],[Product ID]],Table4[Product ID],Table4[Size])</f>
        <v>1</v>
      </c>
      <c r="L643" s="5">
        <f>_xlfn.XLOOKUP(Table2[[#This Row],[Product ID]],Table4[Product ID],Table4[Unit Price])</f>
        <v>11.95</v>
      </c>
      <c r="M643" s="7">
        <f>Table2[[#This Row],[Unit Price]]*Table2[[#This Row],[Quantity]]</f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_xlfn.XLOOKUP(Table2[[#This Row],[Customer ID]],Table3[Customer ID],Table3[Customer Name])</f>
        <v>Maggy Baistow</v>
      </c>
      <c r="G644" s="2" t="str">
        <f>IF(_xlfn.XLOOKUP(TRIM(Table2[[#This Row],[Customer Name]]), Table3[Customer Name], Table3[Email], "")=0, "", _xlfn.XLOOKUP(TRIM(Table2[[#This Row],[Customer Name]]), Table3[Customer Name], Table3[Email], ""))</f>
        <v>mbaistowhu@i2i.jp</v>
      </c>
      <c r="H644" s="2" t="str">
        <f>_xlfn.XLOOKUP(Table2[[#This Row],[Customer Name]],Table3[Customer Name],Table3[Country])</f>
        <v>United Kingdom</v>
      </c>
      <c r="I644" t="s">
        <v>6197</v>
      </c>
      <c r="J644" t="s">
        <v>6200</v>
      </c>
      <c r="K644">
        <f>_xlfn.XLOOKUP(Table2[[#This Row],[Product ID]],Table4[Product ID],Table4[Size])</f>
        <v>0.2</v>
      </c>
      <c r="L644" s="5">
        <f>_xlfn.XLOOKUP(Table2[[#This Row],[Product ID]],Table4[Product ID],Table4[Unit Price])</f>
        <v>4.125</v>
      </c>
      <c r="M644" s="7">
        <f>Table2[[#This Row],[Unit Price]]*Table2[[#This Row],[Quantity]]</f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_xlfn.XLOOKUP(Table2[[#This Row],[Customer ID]],Table3[Customer ID],Table3[Customer Name])</f>
        <v>Courtney Pallant</v>
      </c>
      <c r="G645" s="2" t="str">
        <f>IF(_xlfn.XLOOKUP(TRIM(Table2[[#This Row],[Customer Name]]), Table3[Customer Name], Table3[Email], "")=0, "", _xlfn.XLOOKUP(TRIM(Table2[[#This Row],[Customer Name]]), Table3[Customer Name], Table3[Email], ""))</f>
        <v>cpallanthv@typepad.com</v>
      </c>
      <c r="H645" s="2" t="str">
        <f>_xlfn.XLOOKUP(Table2[[#This Row],[Customer Name]],Table3[Customer Name],Table3[Country])</f>
        <v>United States</v>
      </c>
      <c r="I645" t="s">
        <v>6197</v>
      </c>
      <c r="J645" t="s">
        <v>6201</v>
      </c>
      <c r="K645">
        <f>_xlfn.XLOOKUP(Table2[[#This Row],[Product ID]],Table4[Product ID],Table4[Size])</f>
        <v>2.5</v>
      </c>
      <c r="L645" s="5">
        <f>_xlfn.XLOOKUP(Table2[[#This Row],[Product ID]],Table4[Product ID],Table4[Unit Price])</f>
        <v>34.154999999999994</v>
      </c>
      <c r="M645" s="7">
        <f>Table2[[#This Row],[Unit Price]]*Table2[[#This Row],[Quantity]]</f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_xlfn.XLOOKUP(Table2[[#This Row],[Customer ID]],Table3[Customer ID],Table3[Customer Name])</f>
        <v>Marne Mingey</v>
      </c>
      <c r="G646" s="2" t="str">
        <f>IF(_xlfn.XLOOKUP(TRIM(Table2[[#This Row],[Customer Name]]), Table3[Customer Name], Table3[Email], "")=0, "", _xlfn.XLOOKUP(TRIM(Table2[[#This Row],[Customer Name]]), Table3[Customer Name], Table3[Email], ""))</f>
        <v/>
      </c>
      <c r="H646" s="2" t="str">
        <f>_xlfn.XLOOKUP(Table2[[#This Row],[Customer Name]],Table3[Customer Name],Table3[Country])</f>
        <v>United States</v>
      </c>
      <c r="I646" t="s">
        <v>6196</v>
      </c>
      <c r="J646" t="s">
        <v>6202</v>
      </c>
      <c r="K646">
        <f>_xlfn.XLOOKUP(Table2[[#This Row],[Product ID]],Table4[Product ID],Table4[Size])</f>
        <v>2.5</v>
      </c>
      <c r="L646" s="5">
        <f>_xlfn.XLOOKUP(Table2[[#This Row],[Product ID]],Table4[Product ID],Table4[Unit Price])</f>
        <v>20.584999999999997</v>
      </c>
      <c r="M646" s="7">
        <f>Table2[[#This Row],[Unit Price]]*Table2[[#This Row],[Quantity]]</f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_xlfn.XLOOKUP(Table2[[#This Row],[Customer ID]],Table3[Customer ID],Table3[Customer Name])</f>
        <v>Denny O' Ronan</v>
      </c>
      <c r="G647" s="2" t="str">
        <f>IF(_xlfn.XLOOKUP(TRIM(Table2[[#This Row],[Customer Name]]), Table3[Customer Name], Table3[Email], "")=0, "", _xlfn.XLOOKUP(TRIM(Table2[[#This Row],[Customer Name]]), Table3[Customer Name], Table3[Email], ""))</f>
        <v>dohx@redcross.org</v>
      </c>
      <c r="H647" s="2" t="str">
        <f>_xlfn.XLOOKUP(Table2[[#This Row],[Customer Name]],Table3[Customer Name],Table3[Country])</f>
        <v>United States</v>
      </c>
      <c r="I647" t="s">
        <v>6198</v>
      </c>
      <c r="J647" t="s">
        <v>6202</v>
      </c>
      <c r="K647">
        <f>_xlfn.XLOOKUP(Table2[[#This Row],[Product ID]],Table4[Product ID],Table4[Size])</f>
        <v>2.5</v>
      </c>
      <c r="L647" s="5">
        <f>_xlfn.XLOOKUP(Table2[[#This Row],[Product ID]],Table4[Product ID],Table4[Unit Price])</f>
        <v>22.884999999999998</v>
      </c>
      <c r="M647" s="7">
        <f>Table2[[#This Row],[Unit Price]]*Table2[[#This Row],[Quantity]]</f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_xlfn.XLOOKUP(Table2[[#This Row],[Customer ID]],Table3[Customer ID],Table3[Customer Name])</f>
        <v>Dottie Rallin</v>
      </c>
      <c r="G648" s="2" t="str">
        <f>IF(_xlfn.XLOOKUP(TRIM(Table2[[#This Row],[Customer Name]]), Table3[Customer Name], Table3[Email], "")=0, "", _xlfn.XLOOKUP(TRIM(Table2[[#This Row],[Customer Name]]), Table3[Customer Name], Table3[Email], ""))</f>
        <v>drallinhy@howstuffworks.com</v>
      </c>
      <c r="H648" s="2" t="str">
        <f>_xlfn.XLOOKUP(Table2[[#This Row],[Customer Name]],Table3[Customer Name],Table3[Country])</f>
        <v>United States</v>
      </c>
      <c r="I648" t="s">
        <v>6198</v>
      </c>
      <c r="J648" t="s">
        <v>6202</v>
      </c>
      <c r="K648">
        <f>_xlfn.XLOOKUP(Table2[[#This Row],[Product ID]],Table4[Product ID],Table4[Size])</f>
        <v>1</v>
      </c>
      <c r="L648" s="5">
        <f>_xlfn.XLOOKUP(Table2[[#This Row],[Product ID]],Table4[Product ID],Table4[Unit Price])</f>
        <v>9.9499999999999993</v>
      </c>
      <c r="M648" s="7">
        <f>Table2[[#This Row],[Unit Price]]*Table2[[#This Row],[Quantity]]</f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_xlfn.XLOOKUP(Table2[[#This Row],[Customer ID]],Table3[Customer ID],Table3[Customer Name])</f>
        <v>Ardith Chill</v>
      </c>
      <c r="G649" s="2" t="str">
        <f>IF(_xlfn.XLOOKUP(TRIM(Table2[[#This Row],[Customer Name]]), Table3[Customer Name], Table3[Email], "")=0, "", _xlfn.XLOOKUP(TRIM(Table2[[#This Row],[Customer Name]]), Table3[Customer Name], Table3[Email], ""))</f>
        <v>achillhz@epa.gov</v>
      </c>
      <c r="H649" s="2" t="str">
        <f>_xlfn.XLOOKUP(Table2[[#This Row],[Customer Name]],Table3[Customer Name],Table3[Country])</f>
        <v>United Kingdom</v>
      </c>
      <c r="I649" t="s">
        <v>6199</v>
      </c>
      <c r="J649" t="s">
        <v>6201</v>
      </c>
      <c r="K649">
        <f>_xlfn.XLOOKUP(Table2[[#This Row],[Product ID]],Table4[Product ID],Table4[Size])</f>
        <v>0.5</v>
      </c>
      <c r="L649" s="5">
        <f>_xlfn.XLOOKUP(Table2[[#This Row],[Product ID]],Table4[Product ID],Table4[Unit Price])</f>
        <v>9.51</v>
      </c>
      <c r="M649" s="7">
        <f>Table2[[#This Row],[Unit Price]]*Table2[[#This Row],[Quantity]]</f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_xlfn.XLOOKUP(Table2[[#This Row],[Customer ID]],Table3[Customer ID],Table3[Customer Name])</f>
        <v>Tuckie Mathonnet</v>
      </c>
      <c r="G650" s="2" t="str">
        <f>IF(_xlfn.XLOOKUP(TRIM(Table2[[#This Row],[Customer Name]]), Table3[Customer Name], Table3[Email], "")=0, "", _xlfn.XLOOKUP(TRIM(Table2[[#This Row],[Customer Name]]), Table3[Customer Name], Table3[Email], ""))</f>
        <v>tmathonneti0@google.co.jp</v>
      </c>
      <c r="H650" s="2" t="str">
        <f>_xlfn.XLOOKUP(Table2[[#This Row],[Customer Name]],Table3[Customer Name],Table3[Country])</f>
        <v>United States</v>
      </c>
      <c r="I650" t="s">
        <v>6196</v>
      </c>
      <c r="J650" t="s">
        <v>6202</v>
      </c>
      <c r="K650">
        <f>_xlfn.XLOOKUP(Table2[[#This Row],[Product ID]],Table4[Product ID],Table4[Size])</f>
        <v>0.2</v>
      </c>
      <c r="L650" s="5">
        <f>_xlfn.XLOOKUP(Table2[[#This Row],[Product ID]],Table4[Product ID],Table4[Unit Price])</f>
        <v>2.6849999999999996</v>
      </c>
      <c r="M650" s="7">
        <f>Table2[[#This Row],[Unit Price]]*Table2[[#This Row],[Quantity]]</f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_xlfn.XLOOKUP(Table2[[#This Row],[Customer ID]],Table3[Customer ID],Table3[Customer Name])</f>
        <v>Charmane Denys</v>
      </c>
      <c r="G651" s="2" t="str">
        <f>IF(_xlfn.XLOOKUP(TRIM(Table2[[#This Row],[Customer Name]]), Table3[Customer Name], Table3[Email], "")=0, "", _xlfn.XLOOKUP(TRIM(Table2[[#This Row],[Customer Name]]), Table3[Customer Name], Table3[Email], ""))</f>
        <v>cdenysi1@is.gd</v>
      </c>
      <c r="H651" s="2" t="str">
        <f>_xlfn.XLOOKUP(Table2[[#This Row],[Customer Name]],Table3[Customer Name],Table3[Country])</f>
        <v>United Kingdom</v>
      </c>
      <c r="I651" t="s">
        <v>6199</v>
      </c>
      <c r="J651" t="s">
        <v>6201</v>
      </c>
      <c r="K651">
        <f>_xlfn.XLOOKUP(Table2[[#This Row],[Product ID]],Table4[Product ID],Table4[Size])</f>
        <v>1</v>
      </c>
      <c r="L651" s="5">
        <f>_xlfn.XLOOKUP(Table2[[#This Row],[Product ID]],Table4[Product ID],Table4[Unit Price])</f>
        <v>15.85</v>
      </c>
      <c r="M651" s="7">
        <f>Table2[[#This Row],[Unit Price]]*Table2[[#This Row],[Quantity]]</f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_xlfn.XLOOKUP(Table2[[#This Row],[Customer ID]],Table3[Customer ID],Table3[Customer Name])</f>
        <v>Cecily Stebbings</v>
      </c>
      <c r="G652" s="2" t="str">
        <f>IF(_xlfn.XLOOKUP(TRIM(Table2[[#This Row],[Customer Name]]), Table3[Customer Name], Table3[Email], "")=0, "", _xlfn.XLOOKUP(TRIM(Table2[[#This Row],[Customer Name]]), Table3[Customer Name], Table3[Email], ""))</f>
        <v>cstebbingsi2@drupal.org</v>
      </c>
      <c r="H652" s="2" t="str">
        <f>_xlfn.XLOOKUP(Table2[[#This Row],[Customer Name]],Table3[Customer Name],Table3[Country])</f>
        <v>United States</v>
      </c>
      <c r="I652" t="s">
        <v>6196</v>
      </c>
      <c r="J652" t="s">
        <v>6202</v>
      </c>
      <c r="K652">
        <f>_xlfn.XLOOKUP(Table2[[#This Row],[Product ID]],Table4[Product ID],Table4[Size])</f>
        <v>0.5</v>
      </c>
      <c r="L652" s="5">
        <f>_xlfn.XLOOKUP(Table2[[#This Row],[Product ID]],Table4[Product ID],Table4[Unit Price])</f>
        <v>5.3699999999999992</v>
      </c>
      <c r="M652" s="7">
        <f>Table2[[#This Row],[Unit Price]]*Table2[[#This Row],[Quantity]]</f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_xlfn.XLOOKUP(Table2[[#This Row],[Customer ID]],Table3[Customer ID],Table3[Customer Name])</f>
        <v>Giana Tonnesen</v>
      </c>
      <c r="G653" s="2" t="str">
        <f>IF(_xlfn.XLOOKUP(TRIM(Table2[[#This Row],[Customer Name]]), Table3[Customer Name], Table3[Email], "")=0, "", _xlfn.XLOOKUP(TRIM(Table2[[#This Row],[Customer Name]]), Table3[Customer Name], Table3[Email], ""))</f>
        <v/>
      </c>
      <c r="H653" s="2" t="str">
        <f>_xlfn.XLOOKUP(Table2[[#This Row],[Customer Name]],Table3[Customer Name],Table3[Country])</f>
        <v>United States</v>
      </c>
      <c r="I653" t="s">
        <v>6196</v>
      </c>
      <c r="J653" t="s">
        <v>6201</v>
      </c>
      <c r="K653">
        <f>_xlfn.XLOOKUP(Table2[[#This Row],[Product ID]],Table4[Product ID],Table4[Size])</f>
        <v>1</v>
      </c>
      <c r="L653" s="5">
        <f>_xlfn.XLOOKUP(Table2[[#This Row],[Product ID]],Table4[Product ID],Table4[Unit Price])</f>
        <v>11.95</v>
      </c>
      <c r="M653" s="7">
        <f>Table2[[#This Row],[Unit Price]]*Table2[[#This Row],[Quantity]]</f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_xlfn.XLOOKUP(Table2[[#This Row],[Customer ID]],Table3[Customer ID],Table3[Customer Name])</f>
        <v>Rhetta Zywicki</v>
      </c>
      <c r="G654" s="2" t="str">
        <f>IF(_xlfn.XLOOKUP(TRIM(Table2[[#This Row],[Customer Name]]), Table3[Customer Name], Table3[Email], "")=0, "", _xlfn.XLOOKUP(TRIM(Table2[[#This Row],[Customer Name]]), Table3[Customer Name], Table3[Email], ""))</f>
        <v>rzywickii4@ifeng.com</v>
      </c>
      <c r="H654" s="2" t="str">
        <f>_xlfn.XLOOKUP(Table2[[#This Row],[Customer Name]],Table3[Customer Name],Table3[Country])</f>
        <v>Ireland</v>
      </c>
      <c r="I654" t="s">
        <v>6199</v>
      </c>
      <c r="J654" t="s">
        <v>6201</v>
      </c>
      <c r="K654">
        <f>_xlfn.XLOOKUP(Table2[[#This Row],[Product ID]],Table4[Product ID],Table4[Size])</f>
        <v>1</v>
      </c>
      <c r="L654" s="5">
        <f>_xlfn.XLOOKUP(Table2[[#This Row],[Product ID]],Table4[Product ID],Table4[Unit Price])</f>
        <v>15.85</v>
      </c>
      <c r="M654" s="7">
        <f>Table2[[#This Row],[Unit Price]]*Table2[[#This Row],[Quantity]]</f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_xlfn.XLOOKUP(Table2[[#This Row],[Customer ID]],Table3[Customer ID],Table3[Customer Name])</f>
        <v>Almeria Burgett</v>
      </c>
      <c r="G655" s="2" t="str">
        <f>IF(_xlfn.XLOOKUP(TRIM(Table2[[#This Row],[Customer Name]]), Table3[Customer Name], Table3[Email], "")=0, "", _xlfn.XLOOKUP(TRIM(Table2[[#This Row],[Customer Name]]), Table3[Customer Name], Table3[Email], ""))</f>
        <v>aburgetti5@moonfruit.com</v>
      </c>
      <c r="H655" s="2" t="str">
        <f>_xlfn.XLOOKUP(Table2[[#This Row],[Customer Name]],Table3[Customer Name],Table3[Country])</f>
        <v>United States</v>
      </c>
      <c r="I655" t="s">
        <v>6198</v>
      </c>
      <c r="J655" t="s">
        <v>6200</v>
      </c>
      <c r="K655">
        <f>_xlfn.XLOOKUP(Table2[[#This Row],[Product ID]],Table4[Product ID],Table4[Size])</f>
        <v>2.5</v>
      </c>
      <c r="L655" s="5">
        <f>_xlfn.XLOOKUP(Table2[[#This Row],[Product ID]],Table4[Product ID],Table4[Unit Price])</f>
        <v>25.874999999999996</v>
      </c>
      <c r="M655" s="7">
        <f>Table2[[#This Row],[Unit Price]]*Table2[[#This Row],[Quantity]]</f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_xlfn.XLOOKUP(Table2[[#This Row],[Customer ID]],Table3[Customer ID],Table3[Customer Name])</f>
        <v>Marvin Malloy</v>
      </c>
      <c r="G656" s="2" t="str">
        <f>IF(_xlfn.XLOOKUP(TRIM(Table2[[#This Row],[Customer Name]]), Table3[Customer Name], Table3[Email], "")=0, "", _xlfn.XLOOKUP(TRIM(Table2[[#This Row],[Customer Name]]), Table3[Customer Name], Table3[Email], ""))</f>
        <v>mmalloyi6@seattletimes.com</v>
      </c>
      <c r="H656" s="2" t="str">
        <f>_xlfn.XLOOKUP(Table2[[#This Row],[Customer Name]],Table3[Customer Name],Table3[Country])</f>
        <v>United States</v>
      </c>
      <c r="I656" t="s">
        <v>6198</v>
      </c>
      <c r="J656" t="s">
        <v>6202</v>
      </c>
      <c r="K656">
        <f>_xlfn.XLOOKUP(Table2[[#This Row],[Product ID]],Table4[Product ID],Table4[Size])</f>
        <v>2.5</v>
      </c>
      <c r="L656" s="5">
        <f>_xlfn.XLOOKUP(Table2[[#This Row],[Product ID]],Table4[Product ID],Table4[Unit Price])</f>
        <v>22.884999999999998</v>
      </c>
      <c r="M656" s="7">
        <f>Table2[[#This Row],[Unit Price]]*Table2[[#This Row],[Quantity]]</f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_xlfn.XLOOKUP(Table2[[#This Row],[Customer ID]],Table3[Customer ID],Table3[Customer Name])</f>
        <v>Maxim McParland</v>
      </c>
      <c r="G657" s="2" t="str">
        <f>IF(_xlfn.XLOOKUP(TRIM(Table2[[#This Row],[Customer Name]]), Table3[Customer Name], Table3[Email], "")=0, "", _xlfn.XLOOKUP(TRIM(Table2[[#This Row],[Customer Name]]), Table3[Customer Name], Table3[Email], ""))</f>
        <v>mmcparlandi7@w3.org</v>
      </c>
      <c r="H657" s="2" t="str">
        <f>_xlfn.XLOOKUP(Table2[[#This Row],[Customer Name]],Table3[Customer Name],Table3[Country])</f>
        <v>United States</v>
      </c>
      <c r="I657" t="s">
        <v>6196</v>
      </c>
      <c r="J657" t="s">
        <v>6200</v>
      </c>
      <c r="K657">
        <f>_xlfn.XLOOKUP(Table2[[#This Row],[Product ID]],Table4[Product ID],Table4[Size])</f>
        <v>2.5</v>
      </c>
      <c r="L657" s="5">
        <f>_xlfn.XLOOKUP(Table2[[#This Row],[Product ID]],Table4[Product ID],Table4[Unit Price])</f>
        <v>22.884999999999998</v>
      </c>
      <c r="M657" s="7">
        <f>Table2[[#This Row],[Unit Price]]*Table2[[#This Row],[Quantity]]</f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_xlfn.XLOOKUP(Table2[[#This Row],[Customer ID]],Table3[Customer ID],Table3[Customer Name])</f>
        <v>Sylas Jennaroy</v>
      </c>
      <c r="G658" s="2" t="str">
        <f>IF(_xlfn.XLOOKUP(TRIM(Table2[[#This Row],[Customer Name]]), Table3[Customer Name], Table3[Email], "")=0, "", _xlfn.XLOOKUP(TRIM(Table2[[#This Row],[Customer Name]]), Table3[Customer Name], Table3[Email], ""))</f>
        <v>sjennaroyi8@purevolume.com</v>
      </c>
      <c r="H658" s="2" t="str">
        <f>_xlfn.XLOOKUP(Table2[[#This Row],[Customer Name]],Table3[Customer Name],Table3[Country])</f>
        <v>United States</v>
      </c>
      <c r="I658" t="s">
        <v>6199</v>
      </c>
      <c r="J658" t="s">
        <v>6202</v>
      </c>
      <c r="K658">
        <f>_xlfn.XLOOKUP(Table2[[#This Row],[Product ID]],Table4[Product ID],Table4[Size])</f>
        <v>1</v>
      </c>
      <c r="L658" s="5">
        <f>_xlfn.XLOOKUP(Table2[[#This Row],[Product ID]],Table4[Product ID],Table4[Unit Price])</f>
        <v>12.95</v>
      </c>
      <c r="M658" s="7">
        <f>Table2[[#This Row],[Unit Price]]*Table2[[#This Row],[Quantity]]</f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_xlfn.XLOOKUP(Table2[[#This Row],[Customer ID]],Table3[Customer ID],Table3[Customer Name])</f>
        <v>Wren Place</v>
      </c>
      <c r="G659" s="2" t="str">
        <f>IF(_xlfn.XLOOKUP(TRIM(Table2[[#This Row],[Customer Name]]), Table3[Customer Name], Table3[Email], "")=0, "", _xlfn.XLOOKUP(TRIM(Table2[[#This Row],[Customer Name]]), Table3[Customer Name], Table3[Email], ""))</f>
        <v>wplacei9@wsj.com</v>
      </c>
      <c r="H659" s="2" t="str">
        <f>_xlfn.XLOOKUP(Table2[[#This Row],[Customer Name]],Table3[Customer Name],Table3[Country])</f>
        <v>United States</v>
      </c>
      <c r="I659" t="s">
        <v>6198</v>
      </c>
      <c r="J659" t="s">
        <v>6200</v>
      </c>
      <c r="K659">
        <f>_xlfn.XLOOKUP(Table2[[#This Row],[Product ID]],Table4[Product ID],Table4[Size])</f>
        <v>0.5</v>
      </c>
      <c r="L659" s="5">
        <f>_xlfn.XLOOKUP(Table2[[#This Row],[Product ID]],Table4[Product ID],Table4[Unit Price])</f>
        <v>6.75</v>
      </c>
      <c r="M659" s="7">
        <f>Table2[[#This Row],[Unit Price]]*Table2[[#This Row],[Quantity]]</f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_xlfn.XLOOKUP(Table2[[#This Row],[Customer ID]],Table3[Customer ID],Table3[Customer Name])</f>
        <v>Janella Millett</v>
      </c>
      <c r="G660" s="2" t="str">
        <f>IF(_xlfn.XLOOKUP(TRIM(Table2[[#This Row],[Customer Name]]), Table3[Customer Name], Table3[Email], "")=0, "", _xlfn.XLOOKUP(TRIM(Table2[[#This Row],[Customer Name]]), Table3[Customer Name], Table3[Email], ""))</f>
        <v>jmillettik@addtoany.com</v>
      </c>
      <c r="H660" s="2" t="str">
        <f>_xlfn.XLOOKUP(Table2[[#This Row],[Customer Name]],Table3[Customer Name],Table3[Country])</f>
        <v>United States</v>
      </c>
      <c r="I660" t="s">
        <v>6197</v>
      </c>
      <c r="J660" t="s">
        <v>6200</v>
      </c>
      <c r="K660">
        <f>_xlfn.XLOOKUP(Table2[[#This Row],[Product ID]],Table4[Product ID],Table4[Size])</f>
        <v>0.5</v>
      </c>
      <c r="L660" s="5">
        <f>_xlfn.XLOOKUP(Table2[[#This Row],[Product ID]],Table4[Product ID],Table4[Unit Price])</f>
        <v>8.25</v>
      </c>
      <c r="M660" s="7">
        <f>Table2[[#This Row],[Unit Price]]*Table2[[#This Row],[Quantity]]</f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_xlfn.XLOOKUP(Table2[[#This Row],[Customer ID]],Table3[Customer ID],Table3[Customer Name])</f>
        <v>Dollie Gadsden</v>
      </c>
      <c r="G661" s="2" t="str">
        <f>IF(_xlfn.XLOOKUP(TRIM(Table2[[#This Row],[Customer Name]]), Table3[Customer Name], Table3[Email], "")=0, "", _xlfn.XLOOKUP(TRIM(Table2[[#This Row],[Customer Name]]), Table3[Customer Name], Table3[Email], ""))</f>
        <v>dgadsdenib@google.com.hk</v>
      </c>
      <c r="H661" s="2" t="str">
        <f>_xlfn.XLOOKUP(Table2[[#This Row],[Customer Name]],Table3[Customer Name],Table3[Country])</f>
        <v>Ireland</v>
      </c>
      <c r="I661" t="s">
        <v>6198</v>
      </c>
      <c r="J661" t="s">
        <v>6202</v>
      </c>
      <c r="K661">
        <f>_xlfn.XLOOKUP(Table2[[#This Row],[Product ID]],Table4[Product ID],Table4[Size])</f>
        <v>2.5</v>
      </c>
      <c r="L661" s="5">
        <f>_xlfn.XLOOKUP(Table2[[#This Row],[Product ID]],Table4[Product ID],Table4[Unit Price])</f>
        <v>22.884999999999998</v>
      </c>
      <c r="M661" s="7">
        <f>Table2[[#This Row],[Unit Price]]*Table2[[#This Row],[Quantity]]</f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_xlfn.XLOOKUP(Table2[[#This Row],[Customer ID]],Table3[Customer ID],Table3[Customer Name])</f>
        <v>Val Wakelin</v>
      </c>
      <c r="G662" s="2" t="str">
        <f>IF(_xlfn.XLOOKUP(TRIM(Table2[[#This Row],[Customer Name]]), Table3[Customer Name], Table3[Email], "")=0, "", _xlfn.XLOOKUP(TRIM(Table2[[#This Row],[Customer Name]]), Table3[Customer Name], Table3[Email], ""))</f>
        <v>vwakelinic@unesco.org</v>
      </c>
      <c r="H662" s="2" t="str">
        <f>_xlfn.XLOOKUP(Table2[[#This Row],[Customer Name]],Table3[Customer Name],Table3[Country])</f>
        <v>United States</v>
      </c>
      <c r="I662" t="s">
        <v>6197</v>
      </c>
      <c r="J662" t="s">
        <v>6201</v>
      </c>
      <c r="K662">
        <f>_xlfn.XLOOKUP(Table2[[#This Row],[Product ID]],Table4[Product ID],Table4[Size])</f>
        <v>0.5</v>
      </c>
      <c r="L662" s="5">
        <f>_xlfn.XLOOKUP(Table2[[#This Row],[Product ID]],Table4[Product ID],Table4[Unit Price])</f>
        <v>8.91</v>
      </c>
      <c r="M662" s="7">
        <f>Table2[[#This Row],[Unit Price]]*Table2[[#This Row],[Quantity]]</f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_xlfn.XLOOKUP(Table2[[#This Row],[Customer ID]],Table3[Customer ID],Table3[Customer Name])</f>
        <v>Annie Campsall</v>
      </c>
      <c r="G663" s="2" t="str">
        <f>IF(_xlfn.XLOOKUP(TRIM(Table2[[#This Row],[Customer Name]]), Table3[Customer Name], Table3[Email], "")=0, "", _xlfn.XLOOKUP(TRIM(Table2[[#This Row],[Customer Name]]), Table3[Customer Name], Table3[Email], ""))</f>
        <v>acampsallid@zimbio.com</v>
      </c>
      <c r="H663" s="2" t="str">
        <f>_xlfn.XLOOKUP(Table2[[#This Row],[Customer Name]],Table3[Customer Name],Table3[Country])</f>
        <v>United States</v>
      </c>
      <c r="I663" t="s">
        <v>6198</v>
      </c>
      <c r="J663" t="s">
        <v>6200</v>
      </c>
      <c r="K663">
        <f>_xlfn.XLOOKUP(Table2[[#This Row],[Product ID]],Table4[Product ID],Table4[Size])</f>
        <v>0.2</v>
      </c>
      <c r="L663" s="5">
        <f>_xlfn.XLOOKUP(Table2[[#This Row],[Product ID]],Table4[Product ID],Table4[Unit Price])</f>
        <v>3.375</v>
      </c>
      <c r="M663" s="7">
        <f>Table2[[#This Row],[Unit Price]]*Table2[[#This Row],[Quantity]]</f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_xlfn.XLOOKUP(Table2[[#This Row],[Customer ID]],Table3[Customer ID],Table3[Customer Name])</f>
        <v>Shermy Moseby</v>
      </c>
      <c r="G664" s="2" t="str">
        <f>IF(_xlfn.XLOOKUP(TRIM(Table2[[#This Row],[Customer Name]]), Table3[Customer Name], Table3[Email], "")=0, "", _xlfn.XLOOKUP(TRIM(Table2[[#This Row],[Customer Name]]), Table3[Customer Name], Table3[Email], ""))</f>
        <v>smosebyie@stanford.edu</v>
      </c>
      <c r="H664" s="2" t="str">
        <f>_xlfn.XLOOKUP(Table2[[#This Row],[Customer Name]],Table3[Customer Name],Table3[Country])</f>
        <v>United States</v>
      </c>
      <c r="I664" t="s">
        <v>6199</v>
      </c>
      <c r="J664" t="s">
        <v>6202</v>
      </c>
      <c r="K664">
        <f>_xlfn.XLOOKUP(Table2[[#This Row],[Product ID]],Table4[Product ID],Table4[Size])</f>
        <v>2.5</v>
      </c>
      <c r="L664" s="5">
        <f>_xlfn.XLOOKUP(Table2[[#This Row],[Product ID]],Table4[Product ID],Table4[Unit Price])</f>
        <v>29.784999999999997</v>
      </c>
      <c r="M664" s="7">
        <f>Table2[[#This Row],[Unit Price]]*Table2[[#This Row],[Quantity]]</f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_xlfn.XLOOKUP(Table2[[#This Row],[Customer ID]],Table3[Customer ID],Table3[Customer Name])</f>
        <v>Corrie Wass</v>
      </c>
      <c r="G665" s="2" t="str">
        <f>IF(_xlfn.XLOOKUP(TRIM(Table2[[#This Row],[Customer Name]]), Table3[Customer Name], Table3[Email], "")=0, "", _xlfn.XLOOKUP(TRIM(Table2[[#This Row],[Customer Name]]), Table3[Customer Name], Table3[Email], ""))</f>
        <v>cwassif@prweb.com</v>
      </c>
      <c r="H665" s="2" t="str">
        <f>_xlfn.XLOOKUP(Table2[[#This Row],[Customer Name]],Table3[Customer Name],Table3[Country])</f>
        <v>United States</v>
      </c>
      <c r="I665" t="s">
        <v>6198</v>
      </c>
      <c r="J665" t="s">
        <v>6200</v>
      </c>
      <c r="K665">
        <f>_xlfn.XLOOKUP(Table2[[#This Row],[Product ID]],Table4[Product ID],Table4[Size])</f>
        <v>1</v>
      </c>
      <c r="L665" s="5">
        <f>_xlfn.XLOOKUP(Table2[[#This Row],[Product ID]],Table4[Product ID],Table4[Unit Price])</f>
        <v>11.25</v>
      </c>
      <c r="M665" s="7">
        <f>Table2[[#This Row],[Unit Price]]*Table2[[#This Row],[Quantity]]</f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_xlfn.XLOOKUP(Table2[[#This Row],[Customer ID]],Table3[Customer ID],Table3[Customer Name])</f>
        <v>Ira Sjostrom</v>
      </c>
      <c r="G666" s="2" t="str">
        <f>IF(_xlfn.XLOOKUP(TRIM(Table2[[#This Row],[Customer Name]]), Table3[Customer Name], Table3[Email], "")=0, "", _xlfn.XLOOKUP(TRIM(Table2[[#This Row],[Customer Name]]), Table3[Customer Name], Table3[Email], ""))</f>
        <v>isjostromig@pbs.org</v>
      </c>
      <c r="H666" s="2" t="str">
        <f>_xlfn.XLOOKUP(Table2[[#This Row],[Customer Name]],Table3[Customer Name],Table3[Country])</f>
        <v>United States</v>
      </c>
      <c r="I666" t="s">
        <v>6197</v>
      </c>
      <c r="J666" t="s">
        <v>6202</v>
      </c>
      <c r="K666">
        <f>_xlfn.XLOOKUP(Table2[[#This Row],[Product ID]],Table4[Product ID],Table4[Size])</f>
        <v>1</v>
      </c>
      <c r="L666" s="5">
        <f>_xlfn.XLOOKUP(Table2[[#This Row],[Product ID]],Table4[Product ID],Table4[Unit Price])</f>
        <v>12.15</v>
      </c>
      <c r="M666" s="7">
        <f>Table2[[#This Row],[Unit Price]]*Table2[[#This Row],[Quantity]]</f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_xlfn.XLOOKUP(Table2[[#This Row],[Customer ID]],Table3[Customer ID],Table3[Customer Name])</f>
        <v>Ira Sjostrom</v>
      </c>
      <c r="G667" s="2" t="str">
        <f>IF(_xlfn.XLOOKUP(TRIM(Table2[[#This Row],[Customer Name]]), Table3[Customer Name], Table3[Email], "")=0, "", _xlfn.XLOOKUP(TRIM(Table2[[#This Row],[Customer Name]]), Table3[Customer Name], Table3[Email], ""))</f>
        <v>isjostromig@pbs.org</v>
      </c>
      <c r="H667" s="2" t="str">
        <f>_xlfn.XLOOKUP(Table2[[#This Row],[Customer Name]],Table3[Customer Name],Table3[Country])</f>
        <v>United States</v>
      </c>
      <c r="I667" t="s">
        <v>6199</v>
      </c>
      <c r="J667" t="s">
        <v>6202</v>
      </c>
      <c r="K667">
        <f>_xlfn.XLOOKUP(Table2[[#This Row],[Product ID]],Table4[Product ID],Table4[Size])</f>
        <v>0.2</v>
      </c>
      <c r="L667" s="5">
        <f>_xlfn.XLOOKUP(Table2[[#This Row],[Product ID]],Table4[Product ID],Table4[Unit Price])</f>
        <v>3.8849999999999998</v>
      </c>
      <c r="M667" s="7">
        <f>Table2[[#This Row],[Unit Price]]*Table2[[#This Row],[Quantity]]</f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_xlfn.XLOOKUP(Table2[[#This Row],[Customer ID]],Table3[Customer ID],Table3[Customer Name])</f>
        <v>Jermaine Branchett</v>
      </c>
      <c r="G668" s="2" t="str">
        <f>IF(_xlfn.XLOOKUP(TRIM(Table2[[#This Row],[Customer Name]]), Table3[Customer Name], Table3[Email], "")=0, "", _xlfn.XLOOKUP(TRIM(Table2[[#This Row],[Customer Name]]), Table3[Customer Name], Table3[Email], ""))</f>
        <v>jbranchettii@bravesites.com</v>
      </c>
      <c r="H668" s="2" t="str">
        <f>_xlfn.XLOOKUP(Table2[[#This Row],[Customer Name]],Table3[Customer Name],Table3[Country])</f>
        <v>United States</v>
      </c>
      <c r="I668" t="s">
        <v>6198</v>
      </c>
      <c r="J668" t="s">
        <v>6202</v>
      </c>
      <c r="K668">
        <f>_xlfn.XLOOKUP(Table2[[#This Row],[Product ID]],Table4[Product ID],Table4[Size])</f>
        <v>2.5</v>
      </c>
      <c r="L668" s="5">
        <f>_xlfn.XLOOKUP(Table2[[#This Row],[Product ID]],Table4[Product ID],Table4[Unit Price])</f>
        <v>22.884999999999998</v>
      </c>
      <c r="M668" s="7">
        <f>Table2[[#This Row],[Unit Price]]*Table2[[#This Row],[Quantity]]</f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_xlfn.XLOOKUP(Table2[[#This Row],[Customer ID]],Table3[Customer ID],Table3[Customer Name])</f>
        <v>Nissie Rudland</v>
      </c>
      <c r="G669" s="2" t="str">
        <f>IF(_xlfn.XLOOKUP(TRIM(Table2[[#This Row],[Customer Name]]), Table3[Customer Name], Table3[Email], "")=0, "", _xlfn.XLOOKUP(TRIM(Table2[[#This Row],[Customer Name]]), Table3[Customer Name], Table3[Email], ""))</f>
        <v>nrudlandij@blogs.com</v>
      </c>
      <c r="H669" s="2" t="str">
        <f>_xlfn.XLOOKUP(Table2[[#This Row],[Customer Name]],Table3[Customer Name],Table3[Country])</f>
        <v>Ireland</v>
      </c>
      <c r="I669" t="s">
        <v>6198</v>
      </c>
      <c r="J669" t="s">
        <v>6202</v>
      </c>
      <c r="K669">
        <f>_xlfn.XLOOKUP(Table2[[#This Row],[Product ID]],Table4[Product ID],Table4[Size])</f>
        <v>1</v>
      </c>
      <c r="L669" s="5">
        <f>_xlfn.XLOOKUP(Table2[[#This Row],[Product ID]],Table4[Product ID],Table4[Unit Price])</f>
        <v>9.9499999999999993</v>
      </c>
      <c r="M669" s="7">
        <f>Table2[[#This Row],[Unit Price]]*Table2[[#This Row],[Quantity]]</f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_xlfn.XLOOKUP(Table2[[#This Row],[Customer ID]],Table3[Customer ID],Table3[Customer Name])</f>
        <v>Janella Millett</v>
      </c>
      <c r="G670" s="2" t="str">
        <f>IF(_xlfn.XLOOKUP(TRIM(Table2[[#This Row],[Customer Name]]), Table3[Customer Name], Table3[Email], "")=0, "", _xlfn.XLOOKUP(TRIM(Table2[[#This Row],[Customer Name]]), Table3[Customer Name], Table3[Email], ""))</f>
        <v>jmillettik@addtoany.com</v>
      </c>
      <c r="H670" s="2" t="str">
        <f>_xlfn.XLOOKUP(Table2[[#This Row],[Customer Name]],Table3[Customer Name],Table3[Country])</f>
        <v>United States</v>
      </c>
      <c r="I670" t="s">
        <v>6196</v>
      </c>
      <c r="J670" t="s">
        <v>6201</v>
      </c>
      <c r="K670">
        <f>_xlfn.XLOOKUP(Table2[[#This Row],[Product ID]],Table4[Product ID],Table4[Size])</f>
        <v>2.5</v>
      </c>
      <c r="L670" s="5">
        <f>_xlfn.XLOOKUP(Table2[[#This Row],[Product ID]],Table4[Product ID],Table4[Unit Price])</f>
        <v>27.484999999999996</v>
      </c>
      <c r="M670" s="7">
        <f>Table2[[#This Row],[Unit Price]]*Table2[[#This Row],[Quantity]]</f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_xlfn.XLOOKUP(Table2[[#This Row],[Customer ID]],Table3[Customer ID],Table3[Customer Name])</f>
        <v>Ferdie Tourry</v>
      </c>
      <c r="G671" s="2" t="str">
        <f>IF(_xlfn.XLOOKUP(TRIM(Table2[[#This Row],[Customer Name]]), Table3[Customer Name], Table3[Email], "")=0, "", _xlfn.XLOOKUP(TRIM(Table2[[#This Row],[Customer Name]]), Table3[Customer Name], Table3[Email], ""))</f>
        <v>ftourryil@google.de</v>
      </c>
      <c r="H671" s="2" t="str">
        <f>_xlfn.XLOOKUP(Table2[[#This Row],[Customer Name]],Table3[Customer Name],Table3[Country])</f>
        <v>United States</v>
      </c>
      <c r="I671" t="s">
        <v>6199</v>
      </c>
      <c r="J671" t="s">
        <v>6200</v>
      </c>
      <c r="K671">
        <f>_xlfn.XLOOKUP(Table2[[#This Row],[Product ID]],Table4[Product ID],Table4[Size])</f>
        <v>2.5</v>
      </c>
      <c r="L671" s="5">
        <f>_xlfn.XLOOKUP(Table2[[#This Row],[Product ID]],Table4[Product ID],Table4[Unit Price])</f>
        <v>33.464999999999996</v>
      </c>
      <c r="M671" s="7">
        <f>Table2[[#This Row],[Unit Price]]*Table2[[#This Row],[Quantity]]</f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_xlfn.XLOOKUP(Table2[[#This Row],[Customer ID]],Table3[Customer ID],Table3[Customer Name])</f>
        <v>Cecil Weatherall</v>
      </c>
      <c r="G672" s="2" t="str">
        <f>IF(_xlfn.XLOOKUP(TRIM(Table2[[#This Row],[Customer Name]]), Table3[Customer Name], Table3[Email], "")=0, "", _xlfn.XLOOKUP(TRIM(Table2[[#This Row],[Customer Name]]), Table3[Customer Name], Table3[Email], ""))</f>
        <v>cweatherallim@toplist.cz</v>
      </c>
      <c r="H672" s="2" t="str">
        <f>_xlfn.XLOOKUP(Table2[[#This Row],[Customer Name]],Table3[Customer Name],Table3[Country])</f>
        <v>United States</v>
      </c>
      <c r="I672" t="s">
        <v>6199</v>
      </c>
      <c r="J672" t="s">
        <v>6200</v>
      </c>
      <c r="K672">
        <f>_xlfn.XLOOKUP(Table2[[#This Row],[Product ID]],Table4[Product ID],Table4[Size])</f>
        <v>0.2</v>
      </c>
      <c r="L672" s="5">
        <f>_xlfn.XLOOKUP(Table2[[#This Row],[Product ID]],Table4[Product ID],Table4[Unit Price])</f>
        <v>4.3650000000000002</v>
      </c>
      <c r="M672" s="7">
        <f>Table2[[#This Row],[Unit Price]]*Table2[[#This Row],[Quantity]]</f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_xlfn.XLOOKUP(Table2[[#This Row],[Customer ID]],Table3[Customer ID],Table3[Customer Name])</f>
        <v>Gale Heindrick</v>
      </c>
      <c r="G673" s="2" t="str">
        <f>IF(_xlfn.XLOOKUP(TRIM(Table2[[#This Row],[Customer Name]]), Table3[Customer Name], Table3[Email], "")=0, "", _xlfn.XLOOKUP(TRIM(Table2[[#This Row],[Customer Name]]), Table3[Customer Name], Table3[Email], ""))</f>
        <v>gheindrickin@usda.gov</v>
      </c>
      <c r="H673" s="2" t="str">
        <f>_xlfn.XLOOKUP(Table2[[#This Row],[Customer Name]],Table3[Customer Name],Table3[Country])</f>
        <v>United States</v>
      </c>
      <c r="I673" t="s">
        <v>6196</v>
      </c>
      <c r="J673" t="s">
        <v>6201</v>
      </c>
      <c r="K673">
        <f>_xlfn.XLOOKUP(Table2[[#This Row],[Product ID]],Table4[Product ID],Table4[Size])</f>
        <v>1</v>
      </c>
      <c r="L673" s="5">
        <f>_xlfn.XLOOKUP(Table2[[#This Row],[Product ID]],Table4[Product ID],Table4[Unit Price])</f>
        <v>11.95</v>
      </c>
      <c r="M673" s="7">
        <f>Table2[[#This Row],[Unit Price]]*Table2[[#This Row],[Quantity]]</f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_xlfn.XLOOKUP(Table2[[#This Row],[Customer ID]],Table3[Customer ID],Table3[Customer Name])</f>
        <v>Layne Imason</v>
      </c>
      <c r="G674" s="2" t="str">
        <f>IF(_xlfn.XLOOKUP(TRIM(Table2[[#This Row],[Customer Name]]), Table3[Customer Name], Table3[Email], "")=0, "", _xlfn.XLOOKUP(TRIM(Table2[[#This Row],[Customer Name]]), Table3[Customer Name], Table3[Email], ""))</f>
        <v>limasonio@discuz.net</v>
      </c>
      <c r="H674" s="2" t="str">
        <f>_xlfn.XLOOKUP(Table2[[#This Row],[Customer Name]],Table3[Customer Name],Table3[Country])</f>
        <v>United States</v>
      </c>
      <c r="I674" t="s">
        <v>6199</v>
      </c>
      <c r="J674" t="s">
        <v>6200</v>
      </c>
      <c r="K674">
        <f>_xlfn.XLOOKUP(Table2[[#This Row],[Product ID]],Table4[Product ID],Table4[Size])</f>
        <v>0.5</v>
      </c>
      <c r="L674" s="5">
        <f>_xlfn.XLOOKUP(Table2[[#This Row],[Product ID]],Table4[Product ID],Table4[Unit Price])</f>
        <v>8.73</v>
      </c>
      <c r="M674" s="7">
        <f>Table2[[#This Row],[Unit Price]]*Table2[[#This Row],[Quantity]]</f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_xlfn.XLOOKUP(Table2[[#This Row],[Customer ID]],Table3[Customer ID],Table3[Customer Name])</f>
        <v>Hazel Saill</v>
      </c>
      <c r="G675" s="2" t="str">
        <f>IF(_xlfn.XLOOKUP(TRIM(Table2[[#This Row],[Customer Name]]), Table3[Customer Name], Table3[Email], "")=0, "", _xlfn.XLOOKUP(TRIM(Table2[[#This Row],[Customer Name]]), Table3[Customer Name], Table3[Email], ""))</f>
        <v>hsaillip@odnoklassniki.ru</v>
      </c>
      <c r="H675" s="2" t="str">
        <f>_xlfn.XLOOKUP(Table2[[#This Row],[Customer Name]],Table3[Customer Name],Table3[Country])</f>
        <v>United States</v>
      </c>
      <c r="I675" t="s">
        <v>6197</v>
      </c>
      <c r="J675" t="s">
        <v>6200</v>
      </c>
      <c r="K675">
        <f>_xlfn.XLOOKUP(Table2[[#This Row],[Product ID]],Table4[Product ID],Table4[Size])</f>
        <v>1</v>
      </c>
      <c r="L675" s="5">
        <f>_xlfn.XLOOKUP(Table2[[#This Row],[Product ID]],Table4[Product ID],Table4[Unit Price])</f>
        <v>13.75</v>
      </c>
      <c r="M675" s="7">
        <f>Table2[[#This Row],[Unit Price]]*Table2[[#This Row],[Quantity]]</f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_xlfn.XLOOKUP(Table2[[#This Row],[Customer ID]],Table3[Customer ID],Table3[Customer Name])</f>
        <v>Hermann Larvor</v>
      </c>
      <c r="G676" s="2" t="str">
        <f>IF(_xlfn.XLOOKUP(TRIM(Table2[[#This Row],[Customer Name]]), Table3[Customer Name], Table3[Email], "")=0, "", _xlfn.XLOOKUP(TRIM(Table2[[#This Row],[Customer Name]]), Table3[Customer Name], Table3[Email], ""))</f>
        <v>hlarvoriq@last.fm</v>
      </c>
      <c r="H676" s="2" t="str">
        <f>_xlfn.XLOOKUP(Table2[[#This Row],[Customer Name]],Table3[Customer Name],Table3[Country])</f>
        <v>United States</v>
      </c>
      <c r="I676" t="s">
        <v>6198</v>
      </c>
      <c r="J676" t="s">
        <v>6201</v>
      </c>
      <c r="K676">
        <f>_xlfn.XLOOKUP(Table2[[#This Row],[Product ID]],Table4[Product ID],Table4[Size])</f>
        <v>2.5</v>
      </c>
      <c r="L676" s="5">
        <f>_xlfn.XLOOKUP(Table2[[#This Row],[Product ID]],Table4[Product ID],Table4[Unit Price])</f>
        <v>29.784999999999997</v>
      </c>
      <c r="M676" s="7">
        <f>Table2[[#This Row],[Unit Price]]*Table2[[#This Row],[Quantity]]</f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_xlfn.XLOOKUP(Table2[[#This Row],[Customer ID]],Table3[Customer ID],Table3[Customer Name])</f>
        <v>Terri Lyford</v>
      </c>
      <c r="G677" s="2" t="str">
        <f>IF(_xlfn.XLOOKUP(TRIM(Table2[[#This Row],[Customer Name]]), Table3[Customer Name], Table3[Email], "")=0, "", _xlfn.XLOOKUP(TRIM(Table2[[#This Row],[Customer Name]]), Table3[Customer Name], Table3[Email], ""))</f>
        <v/>
      </c>
      <c r="H677" s="2" t="str">
        <f>_xlfn.XLOOKUP(Table2[[#This Row],[Customer Name]],Table3[Customer Name],Table3[Country])</f>
        <v>United States</v>
      </c>
      <c r="I677" t="s">
        <v>6199</v>
      </c>
      <c r="J677" t="s">
        <v>6202</v>
      </c>
      <c r="K677">
        <f>_xlfn.XLOOKUP(Table2[[#This Row],[Product ID]],Table4[Product ID],Table4[Size])</f>
        <v>2.5</v>
      </c>
      <c r="L677" s="5">
        <f>_xlfn.XLOOKUP(Table2[[#This Row],[Product ID]],Table4[Product ID],Table4[Unit Price])</f>
        <v>29.784999999999997</v>
      </c>
      <c r="M677" s="7">
        <f>Table2[[#This Row],[Unit Price]]*Table2[[#This Row],[Quantity]]</f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_xlfn.XLOOKUP(Table2[[#This Row],[Customer ID]],Table3[Customer ID],Table3[Customer Name])</f>
        <v>Gabey Cogan</v>
      </c>
      <c r="G678" s="2" t="str">
        <f>IF(_xlfn.XLOOKUP(TRIM(Table2[[#This Row],[Customer Name]]), Table3[Customer Name], Table3[Email], "")=0, "", _xlfn.XLOOKUP(TRIM(Table2[[#This Row],[Customer Name]]), Table3[Customer Name], Table3[Email], ""))</f>
        <v/>
      </c>
      <c r="H678" s="2" t="str">
        <f>_xlfn.XLOOKUP(Table2[[#This Row],[Customer Name]],Table3[Customer Name],Table3[Country])</f>
        <v>United States</v>
      </c>
      <c r="I678" t="s">
        <v>6199</v>
      </c>
      <c r="J678" t="s">
        <v>6201</v>
      </c>
      <c r="K678">
        <f>_xlfn.XLOOKUP(Table2[[#This Row],[Product ID]],Table4[Product ID],Table4[Size])</f>
        <v>0.5</v>
      </c>
      <c r="L678" s="5">
        <f>_xlfn.XLOOKUP(Table2[[#This Row],[Product ID]],Table4[Product ID],Table4[Unit Price])</f>
        <v>9.51</v>
      </c>
      <c r="M678" s="7">
        <f>Table2[[#This Row],[Unit Price]]*Table2[[#This Row],[Quantity]]</f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_xlfn.XLOOKUP(Table2[[#This Row],[Customer ID]],Table3[Customer ID],Table3[Customer Name])</f>
        <v>Charin Penwarden</v>
      </c>
      <c r="G679" s="2" t="str">
        <f>IF(_xlfn.XLOOKUP(TRIM(Table2[[#This Row],[Customer Name]]), Table3[Customer Name], Table3[Email], "")=0, "", _xlfn.XLOOKUP(TRIM(Table2[[#This Row],[Customer Name]]), Table3[Customer Name], Table3[Email], ""))</f>
        <v>cpenwardenit@mlb.com</v>
      </c>
      <c r="H679" s="2" t="str">
        <f>_xlfn.XLOOKUP(Table2[[#This Row],[Customer Name]],Table3[Customer Name],Table3[Country])</f>
        <v>Ireland</v>
      </c>
      <c r="I679" t="s">
        <v>6199</v>
      </c>
      <c r="J679" t="s">
        <v>6200</v>
      </c>
      <c r="K679">
        <f>_xlfn.XLOOKUP(Table2[[#This Row],[Product ID]],Table4[Product ID],Table4[Size])</f>
        <v>0.5</v>
      </c>
      <c r="L679" s="5">
        <f>_xlfn.XLOOKUP(Table2[[#This Row],[Product ID]],Table4[Product ID],Table4[Unit Price])</f>
        <v>8.73</v>
      </c>
      <c r="M679" s="7">
        <f>Table2[[#This Row],[Unit Price]]*Table2[[#This Row],[Quantity]]</f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_xlfn.XLOOKUP(Table2[[#This Row],[Customer ID]],Table3[Customer ID],Table3[Customer Name])</f>
        <v>Milty Middis</v>
      </c>
      <c r="G680" s="2" t="str">
        <f>IF(_xlfn.XLOOKUP(TRIM(Table2[[#This Row],[Customer Name]]), Table3[Customer Name], Table3[Email], "")=0, "", _xlfn.XLOOKUP(TRIM(Table2[[#This Row],[Customer Name]]), Table3[Customer Name], Table3[Email], ""))</f>
        <v>mmiddisiu@dmoz.org</v>
      </c>
      <c r="H680" s="2" t="str">
        <f>_xlfn.XLOOKUP(Table2[[#This Row],[Customer Name]],Table3[Customer Name],Table3[Country])</f>
        <v>United States</v>
      </c>
      <c r="I680" t="s">
        <v>6198</v>
      </c>
      <c r="J680" t="s">
        <v>6201</v>
      </c>
      <c r="K680">
        <f>_xlfn.XLOOKUP(Table2[[#This Row],[Product ID]],Table4[Product ID],Table4[Size])</f>
        <v>2.5</v>
      </c>
      <c r="L680" s="5">
        <f>_xlfn.XLOOKUP(Table2[[#This Row],[Product ID]],Table4[Product ID],Table4[Unit Price])</f>
        <v>29.784999999999997</v>
      </c>
      <c r="M680" s="7">
        <f>Table2[[#This Row],[Unit Price]]*Table2[[#This Row],[Quantity]]</f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_xlfn.XLOOKUP(Table2[[#This Row],[Customer ID]],Table3[Customer ID],Table3[Customer Name])</f>
        <v>Adrianne Vairow</v>
      </c>
      <c r="G681" s="2" t="str">
        <f>IF(_xlfn.XLOOKUP(TRIM(Table2[[#This Row],[Customer Name]]), Table3[Customer Name], Table3[Email], "")=0, "", _xlfn.XLOOKUP(TRIM(Table2[[#This Row],[Customer Name]]), Table3[Customer Name], Table3[Email], ""))</f>
        <v>avairowiv@studiopress.com</v>
      </c>
      <c r="H681" s="2" t="str">
        <f>_xlfn.XLOOKUP(Table2[[#This Row],[Customer Name]],Table3[Customer Name],Table3[Country])</f>
        <v>United Kingdom</v>
      </c>
      <c r="I681" t="s">
        <v>6196</v>
      </c>
      <c r="J681" t="s">
        <v>6201</v>
      </c>
      <c r="K681">
        <f>_xlfn.XLOOKUP(Table2[[#This Row],[Product ID]],Table4[Product ID],Table4[Size])</f>
        <v>2.5</v>
      </c>
      <c r="L681" s="5">
        <f>_xlfn.XLOOKUP(Table2[[#This Row],[Product ID]],Table4[Product ID],Table4[Unit Price])</f>
        <v>27.484999999999996</v>
      </c>
      <c r="M681" s="7">
        <f>Table2[[#This Row],[Unit Price]]*Table2[[#This Row],[Quantity]]</f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_xlfn.XLOOKUP(Table2[[#This Row],[Customer ID]],Table3[Customer ID],Table3[Customer Name])</f>
        <v>Anjanette Goldie</v>
      </c>
      <c r="G682" s="2" t="str">
        <f>IF(_xlfn.XLOOKUP(TRIM(Table2[[#This Row],[Customer Name]]), Table3[Customer Name], Table3[Email], "")=0, "", _xlfn.XLOOKUP(TRIM(Table2[[#This Row],[Customer Name]]), Table3[Customer Name], Table3[Email], ""))</f>
        <v>agoldieiw@goo.gl</v>
      </c>
      <c r="H682" s="2" t="str">
        <f>_xlfn.XLOOKUP(Table2[[#This Row],[Customer Name]],Table3[Customer Name],Table3[Country])</f>
        <v>United States</v>
      </c>
      <c r="I682" t="s">
        <v>6198</v>
      </c>
      <c r="J682" t="s">
        <v>6200</v>
      </c>
      <c r="K682">
        <f>_xlfn.XLOOKUP(Table2[[#This Row],[Product ID]],Table4[Product ID],Table4[Size])</f>
        <v>1</v>
      </c>
      <c r="L682" s="5">
        <f>_xlfn.XLOOKUP(Table2[[#This Row],[Product ID]],Table4[Product ID],Table4[Unit Price])</f>
        <v>11.25</v>
      </c>
      <c r="M682" s="7">
        <f>Table2[[#This Row],[Unit Price]]*Table2[[#This Row],[Quantity]]</f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_xlfn.XLOOKUP(Table2[[#This Row],[Customer ID]],Table3[Customer ID],Table3[Customer Name])</f>
        <v>Nicky Ayris</v>
      </c>
      <c r="G683" s="2" t="str">
        <f>IF(_xlfn.XLOOKUP(TRIM(Table2[[#This Row],[Customer Name]]), Table3[Customer Name], Table3[Email], "")=0, "", _xlfn.XLOOKUP(TRIM(Table2[[#This Row],[Customer Name]]), Table3[Customer Name], Table3[Email], ""))</f>
        <v>nayrisix@t-online.de</v>
      </c>
      <c r="H683" s="2" t="str">
        <f>_xlfn.XLOOKUP(Table2[[#This Row],[Customer Name]],Table3[Customer Name],Table3[Country])</f>
        <v>United Kingdom</v>
      </c>
      <c r="I683" t="s">
        <v>6199</v>
      </c>
      <c r="J683" t="s">
        <v>6201</v>
      </c>
      <c r="K683">
        <f>_xlfn.XLOOKUP(Table2[[#This Row],[Product ID]],Table4[Product ID],Table4[Size])</f>
        <v>0.2</v>
      </c>
      <c r="L683" s="5">
        <f>_xlfn.XLOOKUP(Table2[[#This Row],[Product ID]],Table4[Product ID],Table4[Unit Price])</f>
        <v>4.7549999999999999</v>
      </c>
      <c r="M683" s="7">
        <f>Table2[[#This Row],[Unit Price]]*Table2[[#This Row],[Quantity]]</f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_xlfn.XLOOKUP(Table2[[#This Row],[Customer ID]],Table3[Customer ID],Table3[Customer Name])</f>
        <v>Laryssa Benediktovich</v>
      </c>
      <c r="G684" s="2" t="str">
        <f>IF(_xlfn.XLOOKUP(TRIM(Table2[[#This Row],[Customer Name]]), Table3[Customer Name], Table3[Email], "")=0, "", _xlfn.XLOOKUP(TRIM(Table2[[#This Row],[Customer Name]]), Table3[Customer Name], Table3[Email], ""))</f>
        <v>lbenediktovichiy@wunderground.com</v>
      </c>
      <c r="H684" s="2" t="str">
        <f>_xlfn.XLOOKUP(Table2[[#This Row],[Customer Name]],Table3[Customer Name],Table3[Country])</f>
        <v>United States</v>
      </c>
      <c r="I684" t="s">
        <v>6197</v>
      </c>
      <c r="J684" t="s">
        <v>6200</v>
      </c>
      <c r="K684">
        <f>_xlfn.XLOOKUP(Table2[[#This Row],[Product ID]],Table4[Product ID],Table4[Size])</f>
        <v>0.2</v>
      </c>
      <c r="L684" s="5">
        <f>_xlfn.XLOOKUP(Table2[[#This Row],[Product ID]],Table4[Product ID],Table4[Unit Price])</f>
        <v>4.125</v>
      </c>
      <c r="M684" s="7">
        <f>Table2[[#This Row],[Unit Price]]*Table2[[#This Row],[Quantity]]</f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_xlfn.XLOOKUP(Table2[[#This Row],[Customer ID]],Table3[Customer ID],Table3[Customer Name])</f>
        <v>Theo Jacobovitz</v>
      </c>
      <c r="G685" s="2" t="str">
        <f>IF(_xlfn.XLOOKUP(TRIM(Table2[[#This Row],[Customer Name]]), Table3[Customer Name], Table3[Email], "")=0, "", _xlfn.XLOOKUP(TRIM(Table2[[#This Row],[Customer Name]]), Table3[Customer Name], Table3[Email], ""))</f>
        <v>tjacobovitziz@cbc.ca</v>
      </c>
      <c r="H685" s="2" t="str">
        <f>_xlfn.XLOOKUP(Table2[[#This Row],[Customer Name]],Table3[Customer Name],Table3[Country])</f>
        <v>United States</v>
      </c>
      <c r="I685" t="s">
        <v>6199</v>
      </c>
      <c r="J685" t="s">
        <v>6202</v>
      </c>
      <c r="K685">
        <f>_xlfn.XLOOKUP(Table2[[#This Row],[Product ID]],Table4[Product ID],Table4[Size])</f>
        <v>0.5</v>
      </c>
      <c r="L685" s="5">
        <f>_xlfn.XLOOKUP(Table2[[#This Row],[Product ID]],Table4[Product ID],Table4[Unit Price])</f>
        <v>7.77</v>
      </c>
      <c r="M685" s="7">
        <f>Table2[[#This Row],[Unit Price]]*Table2[[#This Row],[Quantity]]</f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_xlfn.XLOOKUP(Table2[[#This Row],[Customer ID]],Table3[Customer ID],Table3[Customer Name])</f>
        <v>Becca Ableson</v>
      </c>
      <c r="G686" s="2" t="str">
        <f>IF(_xlfn.XLOOKUP(TRIM(Table2[[#This Row],[Customer Name]]), Table3[Customer Name], Table3[Email], "")=0, "", _xlfn.XLOOKUP(TRIM(Table2[[#This Row],[Customer Name]]), Table3[Customer Name], Table3[Email], ""))</f>
        <v/>
      </c>
      <c r="H686" s="2" t="str">
        <f>_xlfn.XLOOKUP(Table2[[#This Row],[Customer Name]],Table3[Customer Name],Table3[Country])</f>
        <v>United States</v>
      </c>
      <c r="I686" t="s">
        <v>6196</v>
      </c>
      <c r="J686" t="s">
        <v>6201</v>
      </c>
      <c r="K686">
        <f>_xlfn.XLOOKUP(Table2[[#This Row],[Product ID]],Table4[Product ID],Table4[Size])</f>
        <v>1</v>
      </c>
      <c r="L686" s="5">
        <f>_xlfn.XLOOKUP(Table2[[#This Row],[Product ID]],Table4[Product ID],Table4[Unit Price])</f>
        <v>11.95</v>
      </c>
      <c r="M686" s="7">
        <f>Table2[[#This Row],[Unit Price]]*Table2[[#This Row],[Quantity]]</f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_xlfn.XLOOKUP(Table2[[#This Row],[Customer ID]],Table3[Customer ID],Table3[Customer Name])</f>
        <v>Jeno Druitt</v>
      </c>
      <c r="G687" s="2" t="str">
        <f>IF(_xlfn.XLOOKUP(TRIM(Table2[[#This Row],[Customer Name]]), Table3[Customer Name], Table3[Email], "")=0, "", _xlfn.XLOOKUP(TRIM(Table2[[#This Row],[Customer Name]]), Table3[Customer Name], Table3[Email], ""))</f>
        <v>jdruittj1@feedburner.com</v>
      </c>
      <c r="H687" s="2" t="str">
        <f>_xlfn.XLOOKUP(Table2[[#This Row],[Customer Name]],Table3[Customer Name],Table3[Country])</f>
        <v>United States</v>
      </c>
      <c r="I687" t="s">
        <v>6199</v>
      </c>
      <c r="J687" t="s">
        <v>6201</v>
      </c>
      <c r="K687">
        <f>_xlfn.XLOOKUP(Table2[[#This Row],[Product ID]],Table4[Product ID],Table4[Size])</f>
        <v>2.5</v>
      </c>
      <c r="L687" s="5">
        <f>_xlfn.XLOOKUP(Table2[[#This Row],[Product ID]],Table4[Product ID],Table4[Unit Price])</f>
        <v>36.454999999999998</v>
      </c>
      <c r="M687" s="7">
        <f>Table2[[#This Row],[Unit Price]]*Table2[[#This Row],[Quantity]]</f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_xlfn.XLOOKUP(Table2[[#This Row],[Customer ID]],Table3[Customer ID],Table3[Customer Name])</f>
        <v>Deonne Shortall</v>
      </c>
      <c r="G688" s="2" t="str">
        <f>IF(_xlfn.XLOOKUP(TRIM(Table2[[#This Row],[Customer Name]]), Table3[Customer Name], Table3[Email], "")=0, "", _xlfn.XLOOKUP(TRIM(Table2[[#This Row],[Customer Name]]), Table3[Customer Name], Table3[Email], ""))</f>
        <v>dshortallj2@wikipedia.org</v>
      </c>
      <c r="H688" s="2" t="str">
        <f>_xlfn.XLOOKUP(Table2[[#This Row],[Customer Name]],Table3[Customer Name],Table3[Country])</f>
        <v>United States</v>
      </c>
      <c r="I688" t="s">
        <v>6196</v>
      </c>
      <c r="J688" t="s">
        <v>6202</v>
      </c>
      <c r="K688">
        <f>_xlfn.XLOOKUP(Table2[[#This Row],[Product ID]],Table4[Product ID],Table4[Size])</f>
        <v>0.2</v>
      </c>
      <c r="L688" s="5">
        <f>_xlfn.XLOOKUP(Table2[[#This Row],[Product ID]],Table4[Product ID],Table4[Unit Price])</f>
        <v>2.6849999999999996</v>
      </c>
      <c r="M688" s="7">
        <f>Table2[[#This Row],[Unit Price]]*Table2[[#This Row],[Quantity]]</f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_xlfn.XLOOKUP(Table2[[#This Row],[Customer ID]],Table3[Customer ID],Table3[Customer Name])</f>
        <v>Wilton Cottier</v>
      </c>
      <c r="G689" s="2" t="str">
        <f>IF(_xlfn.XLOOKUP(TRIM(Table2[[#This Row],[Customer Name]]), Table3[Customer Name], Table3[Email], "")=0, "", _xlfn.XLOOKUP(TRIM(Table2[[#This Row],[Customer Name]]), Table3[Customer Name], Table3[Email], ""))</f>
        <v>wcottierj3@cafepress.com</v>
      </c>
      <c r="H689" s="2" t="str">
        <f>_xlfn.XLOOKUP(Table2[[#This Row],[Customer Name]],Table3[Customer Name],Table3[Country])</f>
        <v>United States</v>
      </c>
      <c r="I689" t="s">
        <v>6197</v>
      </c>
      <c r="J689" t="s">
        <v>6200</v>
      </c>
      <c r="K689">
        <f>_xlfn.XLOOKUP(Table2[[#This Row],[Product ID]],Table4[Product ID],Table4[Size])</f>
        <v>0.5</v>
      </c>
      <c r="L689" s="5">
        <f>_xlfn.XLOOKUP(Table2[[#This Row],[Product ID]],Table4[Product ID],Table4[Unit Price])</f>
        <v>8.25</v>
      </c>
      <c r="M689" s="7">
        <f>Table2[[#This Row],[Unit Price]]*Table2[[#This Row],[Quantity]]</f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_xlfn.XLOOKUP(Table2[[#This Row],[Customer ID]],Table3[Customer ID],Table3[Customer Name])</f>
        <v>Kevan Grinsted</v>
      </c>
      <c r="G690" s="2" t="str">
        <f>IF(_xlfn.XLOOKUP(TRIM(Table2[[#This Row],[Customer Name]]), Table3[Customer Name], Table3[Email], "")=0, "", _xlfn.XLOOKUP(TRIM(Table2[[#This Row],[Customer Name]]), Table3[Customer Name], Table3[Email], ""))</f>
        <v>kgrinstedj4@google.com.br</v>
      </c>
      <c r="H690" s="2" t="str">
        <f>_xlfn.XLOOKUP(Table2[[#This Row],[Customer Name]],Table3[Customer Name],Table3[Country])</f>
        <v>Ireland</v>
      </c>
      <c r="I690" t="s">
        <v>6198</v>
      </c>
      <c r="J690" t="s">
        <v>6201</v>
      </c>
      <c r="K690">
        <f>_xlfn.XLOOKUP(Table2[[#This Row],[Product ID]],Table4[Product ID],Table4[Size])</f>
        <v>1</v>
      </c>
      <c r="L690" s="5">
        <f>_xlfn.XLOOKUP(Table2[[#This Row],[Product ID]],Table4[Product ID],Table4[Unit Price])</f>
        <v>12.95</v>
      </c>
      <c r="M690" s="7">
        <f>Table2[[#This Row],[Unit Price]]*Table2[[#This Row],[Quantity]]</f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_xlfn.XLOOKUP(Table2[[#This Row],[Customer ID]],Table3[Customer ID],Table3[Customer Name])</f>
        <v>Dionne Skyner</v>
      </c>
      <c r="G691" s="2" t="str">
        <f>IF(_xlfn.XLOOKUP(TRIM(Table2[[#This Row],[Customer Name]]), Table3[Customer Name], Table3[Email], "")=0, "", _xlfn.XLOOKUP(TRIM(Table2[[#This Row],[Customer Name]]), Table3[Customer Name], Table3[Email], ""))</f>
        <v>dskynerj5@hubpages.com</v>
      </c>
      <c r="H691" s="2" t="str">
        <f>_xlfn.XLOOKUP(Table2[[#This Row],[Customer Name]],Table3[Customer Name],Table3[Country])</f>
        <v>United States</v>
      </c>
      <c r="I691" t="s">
        <v>6198</v>
      </c>
      <c r="J691" t="s">
        <v>6200</v>
      </c>
      <c r="K691">
        <f>_xlfn.XLOOKUP(Table2[[#This Row],[Product ID]],Table4[Product ID],Table4[Size])</f>
        <v>0.5</v>
      </c>
      <c r="L691" s="5">
        <f>_xlfn.XLOOKUP(Table2[[#This Row],[Product ID]],Table4[Product ID],Table4[Unit Price])</f>
        <v>6.75</v>
      </c>
      <c r="M691" s="7">
        <f>Table2[[#This Row],[Unit Price]]*Table2[[#This Row],[Quantity]]</f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_xlfn.XLOOKUP(Table2[[#This Row],[Customer ID]],Table3[Customer ID],Table3[Customer Name])</f>
        <v>Francesco Dressel</v>
      </c>
      <c r="G692" s="2" t="str">
        <f>IF(_xlfn.XLOOKUP(TRIM(Table2[[#This Row],[Customer Name]]), Table3[Customer Name], Table3[Email], "")=0, "", _xlfn.XLOOKUP(TRIM(Table2[[#This Row],[Customer Name]]), Table3[Customer Name], Table3[Email], ""))</f>
        <v/>
      </c>
      <c r="H692" s="2" t="str">
        <f>_xlfn.XLOOKUP(Table2[[#This Row],[Customer Name]],Table3[Customer Name],Table3[Country])</f>
        <v>United States</v>
      </c>
      <c r="I692" t="s">
        <v>6199</v>
      </c>
      <c r="J692" t="s">
        <v>6202</v>
      </c>
      <c r="K692">
        <f>_xlfn.XLOOKUP(Table2[[#This Row],[Product ID]],Table4[Product ID],Table4[Size])</f>
        <v>2.5</v>
      </c>
      <c r="L692" s="5">
        <f>_xlfn.XLOOKUP(Table2[[#This Row],[Product ID]],Table4[Product ID],Table4[Unit Price])</f>
        <v>29.784999999999997</v>
      </c>
      <c r="M692" s="7">
        <f>Table2[[#This Row],[Unit Price]]*Table2[[#This Row],[Quantity]]</f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_xlfn.XLOOKUP(Table2[[#This Row],[Customer ID]],Table3[Customer ID],Table3[Customer Name])</f>
        <v>Jimmy Dymoke</v>
      </c>
      <c r="G693" s="2" t="str">
        <f>IF(_xlfn.XLOOKUP(TRIM(Table2[[#This Row],[Customer Name]]), Table3[Customer Name], Table3[Email], "")=0, "", _xlfn.XLOOKUP(TRIM(Table2[[#This Row],[Customer Name]]), Table3[Customer Name], Table3[Email], ""))</f>
        <v>jdymokeje@prnewswire.com</v>
      </c>
      <c r="H693" s="2" t="str">
        <f>_xlfn.XLOOKUP(Table2[[#This Row],[Customer Name]],Table3[Customer Name],Table3[Country])</f>
        <v>Ireland</v>
      </c>
      <c r="I693" t="s">
        <v>6198</v>
      </c>
      <c r="J693" t="s">
        <v>6200</v>
      </c>
      <c r="K693">
        <f>_xlfn.XLOOKUP(Table2[[#This Row],[Product ID]],Table4[Product ID],Table4[Size])</f>
        <v>1</v>
      </c>
      <c r="L693" s="5">
        <f>_xlfn.XLOOKUP(Table2[[#This Row],[Product ID]],Table4[Product ID],Table4[Unit Price])</f>
        <v>11.25</v>
      </c>
      <c r="M693" s="7">
        <f>Table2[[#This Row],[Unit Price]]*Table2[[#This Row],[Quantity]]</f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_xlfn.XLOOKUP(Table2[[#This Row],[Customer ID]],Table3[Customer ID],Table3[Customer Name])</f>
        <v>Ambrosio Weinmann</v>
      </c>
      <c r="G694" s="2" t="str">
        <f>IF(_xlfn.XLOOKUP(TRIM(Table2[[#This Row],[Customer Name]]), Table3[Customer Name], Table3[Email], "")=0, "", _xlfn.XLOOKUP(TRIM(Table2[[#This Row],[Customer Name]]), Table3[Customer Name], Table3[Email], ""))</f>
        <v>aweinmannj8@shinystat.com</v>
      </c>
      <c r="H694" s="2" t="str">
        <f>_xlfn.XLOOKUP(Table2[[#This Row],[Customer Name]],Table3[Customer Name],Table3[Country])</f>
        <v>United States</v>
      </c>
      <c r="I694" t="s">
        <v>6199</v>
      </c>
      <c r="J694" t="s">
        <v>6202</v>
      </c>
      <c r="K694">
        <f>_xlfn.XLOOKUP(Table2[[#This Row],[Product ID]],Table4[Product ID],Table4[Size])</f>
        <v>1</v>
      </c>
      <c r="L694" s="5">
        <f>_xlfn.XLOOKUP(Table2[[#This Row],[Product ID]],Table4[Product ID],Table4[Unit Price])</f>
        <v>12.95</v>
      </c>
      <c r="M694" s="7">
        <f>Table2[[#This Row],[Unit Price]]*Table2[[#This Row],[Quantity]]</f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_xlfn.XLOOKUP(Table2[[#This Row],[Customer ID]],Table3[Customer ID],Table3[Customer Name])</f>
        <v>Elden Andriessen</v>
      </c>
      <c r="G695" s="2" t="str">
        <f>IF(_xlfn.XLOOKUP(TRIM(Table2[[#This Row],[Customer Name]]), Table3[Customer Name], Table3[Email], "")=0, "", _xlfn.XLOOKUP(TRIM(Table2[[#This Row],[Customer Name]]), Table3[Customer Name], Table3[Email], ""))</f>
        <v>eandriessenj9@europa.eu</v>
      </c>
      <c r="H695" s="2" t="str">
        <f>_xlfn.XLOOKUP(Table2[[#This Row],[Customer Name]],Table3[Customer Name],Table3[Country])</f>
        <v>United States</v>
      </c>
      <c r="I695" t="s">
        <v>6198</v>
      </c>
      <c r="J695" t="s">
        <v>6200</v>
      </c>
      <c r="K695">
        <f>_xlfn.XLOOKUP(Table2[[#This Row],[Product ID]],Table4[Product ID],Table4[Size])</f>
        <v>2.5</v>
      </c>
      <c r="L695" s="5">
        <f>_xlfn.XLOOKUP(Table2[[#This Row],[Product ID]],Table4[Product ID],Table4[Unit Price])</f>
        <v>25.874999999999996</v>
      </c>
      <c r="M695" s="7">
        <f>Table2[[#This Row],[Unit Price]]*Table2[[#This Row],[Quantity]]</f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_xlfn.XLOOKUP(Table2[[#This Row],[Customer ID]],Table3[Customer ID],Table3[Customer Name])</f>
        <v>Roxie Deaconson</v>
      </c>
      <c r="G696" s="2" t="str">
        <f>IF(_xlfn.XLOOKUP(TRIM(Table2[[#This Row],[Customer Name]]), Table3[Customer Name], Table3[Email], "")=0, "", _xlfn.XLOOKUP(TRIM(Table2[[#This Row],[Customer Name]]), Table3[Customer Name], Table3[Email], ""))</f>
        <v>rdeaconsonja@archive.org</v>
      </c>
      <c r="H696" s="2" t="str">
        <f>_xlfn.XLOOKUP(Table2[[#This Row],[Customer Name]],Table3[Customer Name],Table3[Country])</f>
        <v>United States</v>
      </c>
      <c r="I696" t="s">
        <v>6197</v>
      </c>
      <c r="J696" t="s">
        <v>6202</v>
      </c>
      <c r="K696">
        <f>_xlfn.XLOOKUP(Table2[[#This Row],[Product ID]],Table4[Product ID],Table4[Size])</f>
        <v>0.5</v>
      </c>
      <c r="L696" s="5">
        <f>_xlfn.XLOOKUP(Table2[[#This Row],[Product ID]],Table4[Product ID],Table4[Unit Price])</f>
        <v>7.29</v>
      </c>
      <c r="M696" s="7">
        <f>Table2[[#This Row],[Unit Price]]*Table2[[#This Row],[Quantity]]</f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_xlfn.XLOOKUP(Table2[[#This Row],[Customer ID]],Table3[Customer ID],Table3[Customer Name])</f>
        <v>Davida Caro</v>
      </c>
      <c r="G697" s="2" t="str">
        <f>IF(_xlfn.XLOOKUP(TRIM(Table2[[#This Row],[Customer Name]]), Table3[Customer Name], Table3[Email], "")=0, "", _xlfn.XLOOKUP(TRIM(Table2[[#This Row],[Customer Name]]), Table3[Customer Name], Table3[Email], ""))</f>
        <v>dcarojb@twitter.com</v>
      </c>
      <c r="H697" s="2" t="str">
        <f>_xlfn.XLOOKUP(Table2[[#This Row],[Customer Name]],Table3[Customer Name],Table3[Country])</f>
        <v>United States</v>
      </c>
      <c r="I697" t="s">
        <v>6199</v>
      </c>
      <c r="J697" t="s">
        <v>6201</v>
      </c>
      <c r="K697">
        <f>_xlfn.XLOOKUP(Table2[[#This Row],[Product ID]],Table4[Product ID],Table4[Size])</f>
        <v>2.5</v>
      </c>
      <c r="L697" s="5">
        <f>_xlfn.XLOOKUP(Table2[[#This Row],[Product ID]],Table4[Product ID],Table4[Unit Price])</f>
        <v>36.454999999999998</v>
      </c>
      <c r="M697" s="7">
        <f>Table2[[#This Row],[Unit Price]]*Table2[[#This Row],[Quantity]]</f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_xlfn.XLOOKUP(Table2[[#This Row],[Customer ID]],Table3[Customer ID],Table3[Customer Name])</f>
        <v>Johna Bluck</v>
      </c>
      <c r="G698" s="2" t="str">
        <f>IF(_xlfn.XLOOKUP(TRIM(Table2[[#This Row],[Customer Name]]), Table3[Customer Name], Table3[Email], "")=0, "", _xlfn.XLOOKUP(TRIM(Table2[[#This Row],[Customer Name]]), Table3[Customer Name], Table3[Email], ""))</f>
        <v>jbluckjc@imageshack.us</v>
      </c>
      <c r="H698" s="2" t="str">
        <f>_xlfn.XLOOKUP(Table2[[#This Row],[Customer Name]],Table3[Customer Name],Table3[Country])</f>
        <v>United States</v>
      </c>
      <c r="I698" t="s">
        <v>6199</v>
      </c>
      <c r="J698" t="s">
        <v>6202</v>
      </c>
      <c r="K698">
        <f>_xlfn.XLOOKUP(Table2[[#This Row],[Product ID]],Table4[Product ID],Table4[Size])</f>
        <v>0.5</v>
      </c>
      <c r="L698" s="5">
        <f>_xlfn.XLOOKUP(Table2[[#This Row],[Product ID]],Table4[Product ID],Table4[Unit Price])</f>
        <v>7.77</v>
      </c>
      <c r="M698" s="7">
        <f>Table2[[#This Row],[Unit Price]]*Table2[[#This Row],[Quantity]]</f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_xlfn.XLOOKUP(Table2[[#This Row],[Customer ID]],Table3[Customer ID],Table3[Customer Name])</f>
        <v>Myrle Dearden</v>
      </c>
      <c r="G699" s="2" t="str">
        <f>IF(_xlfn.XLOOKUP(TRIM(Table2[[#This Row],[Customer Name]]), Table3[Customer Name], Table3[Email], "")=0, "", _xlfn.XLOOKUP(TRIM(Table2[[#This Row],[Customer Name]]), Table3[Customer Name], Table3[Email], ""))</f>
        <v/>
      </c>
      <c r="H699" s="2" t="str">
        <f>_xlfn.XLOOKUP(Table2[[#This Row],[Customer Name]],Table3[Customer Name],Table3[Country])</f>
        <v>Ireland</v>
      </c>
      <c r="I699" t="s">
        <v>6198</v>
      </c>
      <c r="J699" t="s">
        <v>6200</v>
      </c>
      <c r="K699">
        <f>_xlfn.XLOOKUP(Table2[[#This Row],[Product ID]],Table4[Product ID],Table4[Size])</f>
        <v>0.5</v>
      </c>
      <c r="L699" s="5">
        <f>_xlfn.XLOOKUP(Table2[[#This Row],[Product ID]],Table4[Product ID],Table4[Unit Price])</f>
        <v>6.75</v>
      </c>
      <c r="M699" s="7">
        <f>Table2[[#This Row],[Unit Price]]*Table2[[#This Row],[Quantity]]</f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_xlfn.XLOOKUP(Table2[[#This Row],[Customer ID]],Table3[Customer ID],Table3[Customer Name])</f>
        <v>Jimmy Dymoke</v>
      </c>
      <c r="G700" s="2" t="str">
        <f>IF(_xlfn.XLOOKUP(TRIM(Table2[[#This Row],[Customer Name]]), Table3[Customer Name], Table3[Email], "")=0, "", _xlfn.XLOOKUP(TRIM(Table2[[#This Row],[Customer Name]]), Table3[Customer Name], Table3[Email], ""))</f>
        <v>jdymokeje@prnewswire.com</v>
      </c>
      <c r="H700" s="2" t="str">
        <f>_xlfn.XLOOKUP(Table2[[#This Row],[Customer Name]],Table3[Customer Name],Table3[Country])</f>
        <v>Ireland</v>
      </c>
      <c r="I700" t="s">
        <v>6199</v>
      </c>
      <c r="J700" t="s">
        <v>6202</v>
      </c>
      <c r="K700">
        <f>_xlfn.XLOOKUP(Table2[[#This Row],[Product ID]],Table4[Product ID],Table4[Size])</f>
        <v>1</v>
      </c>
      <c r="L700" s="5">
        <f>_xlfn.XLOOKUP(Table2[[#This Row],[Product ID]],Table4[Product ID],Table4[Unit Price])</f>
        <v>12.95</v>
      </c>
      <c r="M700" s="7">
        <f>Table2[[#This Row],[Unit Price]]*Table2[[#This Row],[Quantity]]</f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_xlfn.XLOOKUP(Table2[[#This Row],[Customer ID]],Table3[Customer ID],Table3[Customer Name])</f>
        <v>Orland Tadman</v>
      </c>
      <c r="G701" s="2" t="str">
        <f>IF(_xlfn.XLOOKUP(TRIM(Table2[[#This Row],[Customer Name]]), Table3[Customer Name], Table3[Email], "")=0, "", _xlfn.XLOOKUP(TRIM(Table2[[#This Row],[Customer Name]]), Table3[Customer Name], Table3[Email], ""))</f>
        <v>otadmanjf@ft.com</v>
      </c>
      <c r="H701" s="2" t="str">
        <f>_xlfn.XLOOKUP(Table2[[#This Row],[Customer Name]],Table3[Customer Name],Table3[Country])</f>
        <v>United States</v>
      </c>
      <c r="I701" t="s">
        <v>6198</v>
      </c>
      <c r="J701" t="s">
        <v>6202</v>
      </c>
      <c r="K701">
        <f>_xlfn.XLOOKUP(Table2[[#This Row],[Product ID]],Table4[Product ID],Table4[Size])</f>
        <v>0.5</v>
      </c>
      <c r="L701" s="5">
        <f>_xlfn.XLOOKUP(Table2[[#This Row],[Product ID]],Table4[Product ID],Table4[Unit Price])</f>
        <v>5.97</v>
      </c>
      <c r="M701" s="7">
        <f>Table2[[#This Row],[Unit Price]]*Table2[[#This Row],[Quantity]]</f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_xlfn.XLOOKUP(Table2[[#This Row],[Customer ID]],Table3[Customer ID],Table3[Customer Name])</f>
        <v>Barrett Gudde</v>
      </c>
      <c r="G702" s="2" t="str">
        <f>IF(_xlfn.XLOOKUP(TRIM(Table2[[#This Row],[Customer Name]]), Table3[Customer Name], Table3[Email], "")=0, "", _xlfn.XLOOKUP(TRIM(Table2[[#This Row],[Customer Name]]), Table3[Customer Name], Table3[Email], ""))</f>
        <v>bguddejg@dailymotion.com</v>
      </c>
      <c r="H702" s="2" t="str">
        <f>_xlfn.XLOOKUP(Table2[[#This Row],[Customer Name]],Table3[Customer Name],Table3[Country])</f>
        <v>United States</v>
      </c>
      <c r="I702" t="s">
        <v>6199</v>
      </c>
      <c r="J702" t="s">
        <v>6201</v>
      </c>
      <c r="K702">
        <f>_xlfn.XLOOKUP(Table2[[#This Row],[Product ID]],Table4[Product ID],Table4[Size])</f>
        <v>0.5</v>
      </c>
      <c r="L702" s="5">
        <f>_xlfn.XLOOKUP(Table2[[#This Row],[Product ID]],Table4[Product ID],Table4[Unit Price])</f>
        <v>9.51</v>
      </c>
      <c r="M702" s="7">
        <f>Table2[[#This Row],[Unit Price]]*Table2[[#This Row],[Quantity]]</f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_xlfn.XLOOKUP(Table2[[#This Row],[Customer ID]],Table3[Customer ID],Table3[Customer Name])</f>
        <v>Nathan Sictornes</v>
      </c>
      <c r="G703" s="2" t="str">
        <f>IF(_xlfn.XLOOKUP(TRIM(Table2[[#This Row],[Customer Name]]), Table3[Customer Name], Table3[Email], "")=0, "", _xlfn.XLOOKUP(TRIM(Table2[[#This Row],[Customer Name]]), Table3[Customer Name], Table3[Email], ""))</f>
        <v>nsictornesjh@buzzfeed.com</v>
      </c>
      <c r="H703" s="2" t="str">
        <f>_xlfn.XLOOKUP(Table2[[#This Row],[Customer Name]],Table3[Customer Name],Table3[Country])</f>
        <v>Ireland</v>
      </c>
      <c r="I703" t="s">
        <v>6198</v>
      </c>
      <c r="J703" t="s">
        <v>6202</v>
      </c>
      <c r="K703">
        <f>_xlfn.XLOOKUP(Table2[[#This Row],[Product ID]],Table4[Product ID],Table4[Size])</f>
        <v>0.5</v>
      </c>
      <c r="L703" s="5">
        <f>_xlfn.XLOOKUP(Table2[[#This Row],[Product ID]],Table4[Product ID],Table4[Unit Price])</f>
        <v>5.97</v>
      </c>
      <c r="M703" s="7">
        <f>Table2[[#This Row],[Unit Price]]*Table2[[#This Row],[Quantity]]</f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_xlfn.XLOOKUP(Table2[[#This Row],[Customer ID]],Table3[Customer ID],Table3[Customer Name])</f>
        <v>Vivyan Dunning</v>
      </c>
      <c r="G704" s="2" t="str">
        <f>IF(_xlfn.XLOOKUP(TRIM(Table2[[#This Row],[Customer Name]]), Table3[Customer Name], Table3[Email], "")=0, "", _xlfn.XLOOKUP(TRIM(Table2[[#This Row],[Customer Name]]), Table3[Customer Name], Table3[Email], ""))</f>
        <v>vdunningji@independent.co.uk</v>
      </c>
      <c r="H704" s="2" t="str">
        <f>_xlfn.XLOOKUP(Table2[[#This Row],[Customer Name]],Table3[Customer Name],Table3[Country])</f>
        <v>United States</v>
      </c>
      <c r="I704" t="s">
        <v>6198</v>
      </c>
      <c r="J704" t="s">
        <v>6201</v>
      </c>
      <c r="K704">
        <f>_xlfn.XLOOKUP(Table2[[#This Row],[Product ID]],Table4[Product ID],Table4[Size])</f>
        <v>0.5</v>
      </c>
      <c r="L704" s="5">
        <f>_xlfn.XLOOKUP(Table2[[#This Row],[Product ID]],Table4[Product ID],Table4[Unit Price])</f>
        <v>7.77</v>
      </c>
      <c r="M704" s="7">
        <f>Table2[[#This Row],[Unit Price]]*Table2[[#This Row],[Quantity]]</f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_xlfn.XLOOKUP(Table2[[#This Row],[Customer ID]],Table3[Customer ID],Table3[Customer Name])</f>
        <v>Doralin Baison</v>
      </c>
      <c r="G705" s="2" t="str">
        <f>IF(_xlfn.XLOOKUP(TRIM(Table2[[#This Row],[Customer Name]]), Table3[Customer Name], Table3[Email], "")=0, "", _xlfn.XLOOKUP(TRIM(Table2[[#This Row],[Customer Name]]), Table3[Customer Name], Table3[Email], ""))</f>
        <v/>
      </c>
      <c r="H705" s="2" t="str">
        <f>_xlfn.XLOOKUP(Table2[[#This Row],[Customer Name]],Table3[Customer Name],Table3[Country])</f>
        <v>Ireland</v>
      </c>
      <c r="I705" t="s">
        <v>6199</v>
      </c>
      <c r="J705" t="s">
        <v>6202</v>
      </c>
      <c r="K705">
        <f>_xlfn.XLOOKUP(Table2[[#This Row],[Product ID]],Table4[Product ID],Table4[Size])</f>
        <v>2.5</v>
      </c>
      <c r="L705" s="5">
        <f>_xlfn.XLOOKUP(Table2[[#This Row],[Product ID]],Table4[Product ID],Table4[Unit Price])</f>
        <v>29.784999999999997</v>
      </c>
      <c r="M705" s="7">
        <f>Table2[[#This Row],[Unit Price]]*Table2[[#This Row],[Quantity]]</f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_xlfn.XLOOKUP(Table2[[#This Row],[Customer ID]],Table3[Customer ID],Table3[Customer Name])</f>
        <v>Josefina Ferens</v>
      </c>
      <c r="G706" s="2" t="str">
        <f>IF(_xlfn.XLOOKUP(TRIM(Table2[[#This Row],[Customer Name]]), Table3[Customer Name], Table3[Email], "")=0, "", _xlfn.XLOOKUP(TRIM(Table2[[#This Row],[Customer Name]]), Table3[Customer Name], Table3[Email], ""))</f>
        <v/>
      </c>
      <c r="H706" s="2" t="str">
        <f>_xlfn.XLOOKUP(Table2[[#This Row],[Customer Name]],Table3[Customer Name],Table3[Country])</f>
        <v>United States</v>
      </c>
      <c r="I706" t="s">
        <v>6197</v>
      </c>
      <c r="J706" t="s">
        <v>6202</v>
      </c>
      <c r="K706">
        <f>_xlfn.XLOOKUP(Table2[[#This Row],[Product ID]],Table4[Product ID],Table4[Size])</f>
        <v>0.2</v>
      </c>
      <c r="L706" s="5">
        <f>_xlfn.XLOOKUP(Table2[[#This Row],[Product ID]],Table4[Product ID],Table4[Unit Price])</f>
        <v>3.645</v>
      </c>
      <c r="M706" s="7">
        <f>Table2[[#This Row],[Unit Price]]*Table2[[#This Row],[Quantity]]</f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_xlfn.XLOOKUP(Table2[[#This Row],[Customer ID]],Table3[Customer ID],Table3[Customer Name])</f>
        <v>Shelley Gehring</v>
      </c>
      <c r="G707" s="2" t="str">
        <f>IF(_xlfn.XLOOKUP(TRIM(Table2[[#This Row],[Customer Name]]), Table3[Customer Name], Table3[Email], "")=0, "", _xlfn.XLOOKUP(TRIM(Table2[[#This Row],[Customer Name]]), Table3[Customer Name], Table3[Email], ""))</f>
        <v>sgehringjl@gnu.org</v>
      </c>
      <c r="H707" s="2" t="str">
        <f>_xlfn.XLOOKUP(Table2[[#This Row],[Customer Name]],Table3[Customer Name],Table3[Country])</f>
        <v>United States</v>
      </c>
      <c r="I707" t="s">
        <v>6197</v>
      </c>
      <c r="J707" t="s">
        <v>6201</v>
      </c>
      <c r="K707">
        <f>_xlfn.XLOOKUP(Table2[[#This Row],[Product ID]],Table4[Product ID],Table4[Size])</f>
        <v>0.5</v>
      </c>
      <c r="L707" s="5">
        <f>_xlfn.XLOOKUP(Table2[[#This Row],[Product ID]],Table4[Product ID],Table4[Unit Price])</f>
        <v>8.91</v>
      </c>
      <c r="M707" s="7">
        <f>Table2[[#This Row],[Unit Price]]*Table2[[#This Row],[Quantity]]</f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_xlfn.XLOOKUP(Table2[[#This Row],[Customer ID]],Table3[Customer ID],Table3[Customer Name])</f>
        <v>Barrie Fallowes</v>
      </c>
      <c r="G708" s="2" t="str">
        <f>IF(_xlfn.XLOOKUP(TRIM(Table2[[#This Row],[Customer Name]]), Table3[Customer Name], Table3[Email], "")=0, "", _xlfn.XLOOKUP(TRIM(Table2[[#This Row],[Customer Name]]), Table3[Customer Name], Table3[Email], ""))</f>
        <v>bfallowesjm@purevolume.com</v>
      </c>
      <c r="H708" s="2" t="str">
        <f>_xlfn.XLOOKUP(Table2[[#This Row],[Customer Name]],Table3[Customer Name],Table3[Country])</f>
        <v>United States</v>
      </c>
      <c r="I708" t="s">
        <v>6197</v>
      </c>
      <c r="J708" t="s">
        <v>6200</v>
      </c>
      <c r="K708">
        <f>_xlfn.XLOOKUP(Table2[[#This Row],[Product ID]],Table4[Product ID],Table4[Size])</f>
        <v>0.2</v>
      </c>
      <c r="L708" s="5">
        <f>_xlfn.XLOOKUP(Table2[[#This Row],[Product ID]],Table4[Product ID],Table4[Unit Price])</f>
        <v>4.125</v>
      </c>
      <c r="M708" s="7">
        <f>Table2[[#This Row],[Unit Price]]*Table2[[#This Row],[Quantity]]</f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_xlfn.XLOOKUP(Table2[[#This Row],[Customer ID]],Table3[Customer ID],Table3[Customer Name])</f>
        <v>Nicolas Aiton</v>
      </c>
      <c r="G709" s="2" t="str">
        <f>IF(_xlfn.XLOOKUP(TRIM(Table2[[#This Row],[Customer Name]]), Table3[Customer Name], Table3[Email], "")=0, "", _xlfn.XLOOKUP(TRIM(Table2[[#This Row],[Customer Name]]), Table3[Customer Name], Table3[Email], ""))</f>
        <v/>
      </c>
      <c r="H709" s="2" t="str">
        <f>_xlfn.XLOOKUP(Table2[[#This Row],[Customer Name]],Table3[Customer Name],Table3[Country])</f>
        <v>Ireland</v>
      </c>
      <c r="I709" t="s">
        <v>6199</v>
      </c>
      <c r="J709" t="s">
        <v>6202</v>
      </c>
      <c r="K709">
        <f>_xlfn.XLOOKUP(Table2[[#This Row],[Product ID]],Table4[Product ID],Table4[Size])</f>
        <v>1</v>
      </c>
      <c r="L709" s="5">
        <f>_xlfn.XLOOKUP(Table2[[#This Row],[Product ID]],Table4[Product ID],Table4[Unit Price])</f>
        <v>12.95</v>
      </c>
      <c r="M709" s="7">
        <f>Table2[[#This Row],[Unit Price]]*Table2[[#This Row],[Quantity]]</f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_xlfn.XLOOKUP(Table2[[#This Row],[Customer ID]],Table3[Customer ID],Table3[Customer Name])</f>
        <v>Shelli De Banke</v>
      </c>
      <c r="G710" s="2" t="str">
        <f>IF(_xlfn.XLOOKUP(TRIM(Table2[[#This Row],[Customer Name]]), Table3[Customer Name], Table3[Email], "")=0, "", _xlfn.XLOOKUP(TRIM(Table2[[#This Row],[Customer Name]]), Table3[Customer Name], Table3[Email], ""))</f>
        <v>sdejo@newsvine.com</v>
      </c>
      <c r="H710" s="2" t="str">
        <f>_xlfn.XLOOKUP(Table2[[#This Row],[Customer Name]],Table3[Customer Name],Table3[Country])</f>
        <v>United States</v>
      </c>
      <c r="I710" t="s">
        <v>6198</v>
      </c>
      <c r="J710" t="s">
        <v>6200</v>
      </c>
      <c r="K710">
        <f>_xlfn.XLOOKUP(Table2[[#This Row],[Product ID]],Table4[Product ID],Table4[Size])</f>
        <v>0.5</v>
      </c>
      <c r="L710" s="5">
        <f>_xlfn.XLOOKUP(Table2[[#This Row],[Product ID]],Table4[Product ID],Table4[Unit Price])</f>
        <v>6.75</v>
      </c>
      <c r="M710" s="7">
        <f>Table2[[#This Row],[Unit Price]]*Table2[[#This Row],[Quantity]]</f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_xlfn.XLOOKUP(Table2[[#This Row],[Customer ID]],Table3[Customer ID],Table3[Customer Name])</f>
        <v>Lyell Murch</v>
      </c>
      <c r="G711" s="2" t="str">
        <f>IF(_xlfn.XLOOKUP(TRIM(Table2[[#This Row],[Customer Name]]), Table3[Customer Name], Table3[Email], "")=0, "", _xlfn.XLOOKUP(TRIM(Table2[[#This Row],[Customer Name]]), Table3[Customer Name], Table3[Email], ""))</f>
        <v/>
      </c>
      <c r="H711" s="2" t="str">
        <f>_xlfn.XLOOKUP(Table2[[#This Row],[Customer Name]],Table3[Customer Name],Table3[Country])</f>
        <v>United States</v>
      </c>
      <c r="I711" t="s">
        <v>6197</v>
      </c>
      <c r="J711" t="s">
        <v>6201</v>
      </c>
      <c r="K711">
        <f>_xlfn.XLOOKUP(Table2[[#This Row],[Product ID]],Table4[Product ID],Table4[Size])</f>
        <v>0.5</v>
      </c>
      <c r="L711" s="5">
        <f>_xlfn.XLOOKUP(Table2[[#This Row],[Product ID]],Table4[Product ID],Table4[Unit Price])</f>
        <v>8.91</v>
      </c>
      <c r="M711" s="7">
        <f>Table2[[#This Row],[Unit Price]]*Table2[[#This Row],[Quantity]]</f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_xlfn.XLOOKUP(Table2[[#This Row],[Customer ID]],Table3[Customer ID],Table3[Customer Name])</f>
        <v>Stearne Count</v>
      </c>
      <c r="G712" s="2" t="str">
        <f>IF(_xlfn.XLOOKUP(TRIM(Table2[[#This Row],[Customer Name]]), Table3[Customer Name], Table3[Email], "")=0, "", _xlfn.XLOOKUP(TRIM(Table2[[#This Row],[Customer Name]]), Table3[Customer Name], Table3[Email], ""))</f>
        <v>scountjq@nba.com</v>
      </c>
      <c r="H712" s="2" t="str">
        <f>_xlfn.XLOOKUP(Table2[[#This Row],[Customer Name]],Table3[Customer Name],Table3[Country])</f>
        <v>United States</v>
      </c>
      <c r="I712" t="s">
        <v>6197</v>
      </c>
      <c r="J712" t="s">
        <v>6200</v>
      </c>
      <c r="K712">
        <f>_xlfn.XLOOKUP(Table2[[#This Row],[Product ID]],Table4[Product ID],Table4[Size])</f>
        <v>0.5</v>
      </c>
      <c r="L712" s="5">
        <f>_xlfn.XLOOKUP(Table2[[#This Row],[Product ID]],Table4[Product ID],Table4[Unit Price])</f>
        <v>8.25</v>
      </c>
      <c r="M712" s="7">
        <f>Table2[[#This Row],[Unit Price]]*Table2[[#This Row],[Quantity]]</f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_xlfn.XLOOKUP(Table2[[#This Row],[Customer ID]],Table3[Customer ID],Table3[Customer Name])</f>
        <v>Selia Ragles</v>
      </c>
      <c r="G713" s="2" t="str">
        <f>IF(_xlfn.XLOOKUP(TRIM(Table2[[#This Row],[Customer Name]]), Table3[Customer Name], Table3[Email], "")=0, "", _xlfn.XLOOKUP(TRIM(Table2[[#This Row],[Customer Name]]), Table3[Customer Name], Table3[Email], ""))</f>
        <v>sraglesjr@blogtalkradio.com</v>
      </c>
      <c r="H713" s="2" t="str">
        <f>_xlfn.XLOOKUP(Table2[[#This Row],[Customer Name]],Table3[Customer Name],Table3[Country])</f>
        <v>United States</v>
      </c>
      <c r="I713" t="s">
        <v>6196</v>
      </c>
      <c r="J713" t="s">
        <v>6200</v>
      </c>
      <c r="K713">
        <f>_xlfn.XLOOKUP(Table2[[#This Row],[Product ID]],Table4[Product ID],Table4[Size])</f>
        <v>0.2</v>
      </c>
      <c r="L713" s="5">
        <f>_xlfn.XLOOKUP(Table2[[#This Row],[Product ID]],Table4[Product ID],Table4[Unit Price])</f>
        <v>2.9849999999999999</v>
      </c>
      <c r="M713" s="7">
        <f>Table2[[#This Row],[Unit Price]]*Table2[[#This Row],[Quantity]]</f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_xlfn.XLOOKUP(Table2[[#This Row],[Customer ID]],Table3[Customer ID],Table3[Customer Name])</f>
        <v>Silas Deehan</v>
      </c>
      <c r="G714" s="2" t="str">
        <f>IF(_xlfn.XLOOKUP(TRIM(Table2[[#This Row],[Customer Name]]), Table3[Customer Name], Table3[Email], "")=0, "", _xlfn.XLOOKUP(TRIM(Table2[[#This Row],[Customer Name]]), Table3[Customer Name], Table3[Email], ""))</f>
        <v/>
      </c>
      <c r="H714" s="2" t="str">
        <f>_xlfn.XLOOKUP(Table2[[#This Row],[Customer Name]],Table3[Customer Name],Table3[Country])</f>
        <v>United Kingdom</v>
      </c>
      <c r="I714" t="s">
        <v>6197</v>
      </c>
      <c r="J714" t="s">
        <v>6200</v>
      </c>
      <c r="K714">
        <f>_xlfn.XLOOKUP(Table2[[#This Row],[Product ID]],Table4[Product ID],Table4[Size])</f>
        <v>0.5</v>
      </c>
      <c r="L714" s="5">
        <f>_xlfn.XLOOKUP(Table2[[#This Row],[Product ID]],Table4[Product ID],Table4[Unit Price])</f>
        <v>8.25</v>
      </c>
      <c r="M714" s="7">
        <f>Table2[[#This Row],[Unit Price]]*Table2[[#This Row],[Quantity]]</f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_xlfn.XLOOKUP(Table2[[#This Row],[Customer ID]],Table3[Customer ID],Table3[Customer Name])</f>
        <v>Sacha Bruun</v>
      </c>
      <c r="G715" s="2" t="str">
        <f>IF(_xlfn.XLOOKUP(TRIM(Table2[[#This Row],[Customer Name]]), Table3[Customer Name], Table3[Email], "")=0, "", _xlfn.XLOOKUP(TRIM(Table2[[#This Row],[Customer Name]]), Table3[Customer Name], Table3[Email], ""))</f>
        <v>sbruunjt@blogtalkradio.com</v>
      </c>
      <c r="H715" s="2" t="str">
        <f>_xlfn.XLOOKUP(Table2[[#This Row],[Customer Name]],Table3[Customer Name],Table3[Country])</f>
        <v>United States</v>
      </c>
      <c r="I715" t="s">
        <v>6196</v>
      </c>
      <c r="J715" t="s">
        <v>6200</v>
      </c>
      <c r="K715">
        <f>_xlfn.XLOOKUP(Table2[[#This Row],[Product ID]],Table4[Product ID],Table4[Size])</f>
        <v>0.2</v>
      </c>
      <c r="L715" s="5">
        <f>_xlfn.XLOOKUP(Table2[[#This Row],[Product ID]],Table4[Product ID],Table4[Unit Price])</f>
        <v>2.9849999999999999</v>
      </c>
      <c r="M715" s="7">
        <f>Table2[[#This Row],[Unit Price]]*Table2[[#This Row],[Quantity]]</f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_xlfn.XLOOKUP(Table2[[#This Row],[Customer ID]],Table3[Customer ID],Table3[Customer Name])</f>
        <v>Alon Pllu</v>
      </c>
      <c r="G716" s="2" t="str">
        <f>IF(_xlfn.XLOOKUP(TRIM(Table2[[#This Row],[Customer Name]]), Table3[Customer Name], Table3[Email], "")=0, "", _xlfn.XLOOKUP(TRIM(Table2[[#This Row],[Customer Name]]), Table3[Customer Name], Table3[Email], ""))</f>
        <v>aplluju@dagondesign.com</v>
      </c>
      <c r="H716" s="2" t="str">
        <f>_xlfn.XLOOKUP(Table2[[#This Row],[Customer Name]],Table3[Customer Name],Table3[Country])</f>
        <v>Ireland</v>
      </c>
      <c r="I716" t="s">
        <v>6197</v>
      </c>
      <c r="J716" t="s">
        <v>6202</v>
      </c>
      <c r="K716">
        <f>_xlfn.XLOOKUP(Table2[[#This Row],[Product ID]],Table4[Product ID],Table4[Size])</f>
        <v>0.2</v>
      </c>
      <c r="L716" s="5">
        <f>_xlfn.XLOOKUP(Table2[[#This Row],[Product ID]],Table4[Product ID],Table4[Unit Price])</f>
        <v>3.645</v>
      </c>
      <c r="M716" s="7">
        <f>Table2[[#This Row],[Unit Price]]*Table2[[#This Row],[Quantity]]</f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_xlfn.XLOOKUP(Table2[[#This Row],[Customer ID]],Table3[Customer ID],Table3[Customer Name])</f>
        <v>Gilberto Cornier</v>
      </c>
      <c r="G717" s="2" t="str">
        <f>IF(_xlfn.XLOOKUP(TRIM(Table2[[#This Row],[Customer Name]]), Table3[Customer Name], Table3[Email], "")=0, "", _xlfn.XLOOKUP(TRIM(Table2[[#This Row],[Customer Name]]), Table3[Customer Name], Table3[Email], ""))</f>
        <v>gcornierjv@techcrunch.com</v>
      </c>
      <c r="H717" s="2" t="str">
        <f>_xlfn.XLOOKUP(Table2[[#This Row],[Customer Name]],Table3[Customer Name],Table3[Country])</f>
        <v>United States</v>
      </c>
      <c r="I717" t="s">
        <v>6197</v>
      </c>
      <c r="J717" t="s">
        <v>6201</v>
      </c>
      <c r="K717">
        <f>_xlfn.XLOOKUP(Table2[[#This Row],[Product ID]],Table4[Product ID],Table4[Size])</f>
        <v>1</v>
      </c>
      <c r="L717" s="5">
        <f>_xlfn.XLOOKUP(Table2[[#This Row],[Product ID]],Table4[Product ID],Table4[Unit Price])</f>
        <v>14.85</v>
      </c>
      <c r="M717" s="7">
        <f>Table2[[#This Row],[Unit Price]]*Table2[[#This Row],[Quantity]]</f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_xlfn.XLOOKUP(Table2[[#This Row],[Customer ID]],Table3[Customer ID],Table3[Customer Name])</f>
        <v>Jimmy Dymoke</v>
      </c>
      <c r="G718" s="2" t="str">
        <f>IF(_xlfn.XLOOKUP(TRIM(Table2[[#This Row],[Customer Name]]), Table3[Customer Name], Table3[Email], "")=0, "", _xlfn.XLOOKUP(TRIM(Table2[[#This Row],[Customer Name]]), Table3[Customer Name], Table3[Email], ""))</f>
        <v>jdymokeje@prnewswire.com</v>
      </c>
      <c r="H718" s="2" t="str">
        <f>_xlfn.XLOOKUP(Table2[[#This Row],[Customer Name]],Table3[Customer Name],Table3[Country])</f>
        <v>Ireland</v>
      </c>
      <c r="I718" t="s">
        <v>6196</v>
      </c>
      <c r="J718" t="s">
        <v>6201</v>
      </c>
      <c r="K718">
        <f>_xlfn.XLOOKUP(Table2[[#This Row],[Product ID]],Table4[Product ID],Table4[Size])</f>
        <v>1</v>
      </c>
      <c r="L718" s="5">
        <f>_xlfn.XLOOKUP(Table2[[#This Row],[Product ID]],Table4[Product ID],Table4[Unit Price])</f>
        <v>11.95</v>
      </c>
      <c r="M718" s="7">
        <f>Table2[[#This Row],[Unit Price]]*Table2[[#This Row],[Quantity]]</f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_xlfn.XLOOKUP(Table2[[#This Row],[Customer ID]],Table3[Customer ID],Table3[Customer Name])</f>
        <v>Willabella Harvison</v>
      </c>
      <c r="G719" s="2" t="str">
        <f>IF(_xlfn.XLOOKUP(TRIM(Table2[[#This Row],[Customer Name]]), Table3[Customer Name], Table3[Email], "")=0, "", _xlfn.XLOOKUP(TRIM(Table2[[#This Row],[Customer Name]]), Table3[Customer Name], Table3[Email], ""))</f>
        <v>wharvisonjx@gizmodo.com</v>
      </c>
      <c r="H719" s="2" t="str">
        <f>_xlfn.XLOOKUP(Table2[[#This Row],[Customer Name]],Table3[Customer Name],Table3[Country])</f>
        <v>United States</v>
      </c>
      <c r="I719" t="s">
        <v>6198</v>
      </c>
      <c r="J719" t="s">
        <v>6202</v>
      </c>
      <c r="K719">
        <f>_xlfn.XLOOKUP(Table2[[#This Row],[Product ID]],Table4[Product ID],Table4[Size])</f>
        <v>2.5</v>
      </c>
      <c r="L719" s="5">
        <f>_xlfn.XLOOKUP(Table2[[#This Row],[Product ID]],Table4[Product ID],Table4[Unit Price])</f>
        <v>22.884999999999998</v>
      </c>
      <c r="M719" s="7">
        <f>Table2[[#This Row],[Unit Price]]*Table2[[#This Row],[Quantity]]</f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_xlfn.XLOOKUP(Table2[[#This Row],[Customer ID]],Table3[Customer ID],Table3[Customer Name])</f>
        <v>Darice Heaford</v>
      </c>
      <c r="G720" s="2" t="str">
        <f>IF(_xlfn.XLOOKUP(TRIM(Table2[[#This Row],[Customer Name]]), Table3[Customer Name], Table3[Email], "")=0, "", _xlfn.XLOOKUP(TRIM(Table2[[#This Row],[Customer Name]]), Table3[Customer Name], Table3[Email], ""))</f>
        <v>dheafordjy@twitpic.com</v>
      </c>
      <c r="H720" s="2" t="str">
        <f>_xlfn.XLOOKUP(Table2[[#This Row],[Customer Name]],Table3[Customer Name],Table3[Country])</f>
        <v>United States</v>
      </c>
      <c r="I720" t="s">
        <v>6199</v>
      </c>
      <c r="J720" t="s">
        <v>6202</v>
      </c>
      <c r="K720">
        <f>_xlfn.XLOOKUP(Table2[[#This Row],[Product ID]],Table4[Product ID],Table4[Size])</f>
        <v>1</v>
      </c>
      <c r="L720" s="5">
        <f>_xlfn.XLOOKUP(Table2[[#This Row],[Product ID]],Table4[Product ID],Table4[Unit Price])</f>
        <v>12.95</v>
      </c>
      <c r="M720" s="7">
        <f>Table2[[#This Row],[Unit Price]]*Table2[[#This Row],[Quantity]]</f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_xlfn.XLOOKUP(Table2[[#This Row],[Customer ID]],Table3[Customer ID],Table3[Customer Name])</f>
        <v>Granger Fantham</v>
      </c>
      <c r="G721" s="2" t="str">
        <f>IF(_xlfn.XLOOKUP(TRIM(Table2[[#This Row],[Customer Name]]), Table3[Customer Name], Table3[Email], "")=0, "", _xlfn.XLOOKUP(TRIM(Table2[[#This Row],[Customer Name]]), Table3[Customer Name], Table3[Email], ""))</f>
        <v>gfanthamjz@hexun.com</v>
      </c>
      <c r="H721" s="2" t="str">
        <f>_xlfn.XLOOKUP(Table2[[#This Row],[Customer Name]],Table3[Customer Name],Table3[Country])</f>
        <v>United States</v>
      </c>
      <c r="I721" t="s">
        <v>6199</v>
      </c>
      <c r="J721" t="s">
        <v>6201</v>
      </c>
      <c r="K721">
        <f>_xlfn.XLOOKUP(Table2[[#This Row],[Product ID]],Table4[Product ID],Table4[Size])</f>
        <v>1</v>
      </c>
      <c r="L721" s="5">
        <f>_xlfn.XLOOKUP(Table2[[#This Row],[Product ID]],Table4[Product ID],Table4[Unit Price])</f>
        <v>15.85</v>
      </c>
      <c r="M721" s="7">
        <f>Table2[[#This Row],[Unit Price]]*Table2[[#This Row],[Quantity]]</f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_xlfn.XLOOKUP(Table2[[#This Row],[Customer ID]],Table3[Customer ID],Table3[Customer Name])</f>
        <v>Reynolds Crookshanks</v>
      </c>
      <c r="G722" s="2" t="str">
        <f>IF(_xlfn.XLOOKUP(TRIM(Table2[[#This Row],[Customer Name]]), Table3[Customer Name], Table3[Email], "")=0, "", _xlfn.XLOOKUP(TRIM(Table2[[#This Row],[Customer Name]]), Table3[Customer Name], Table3[Email], ""))</f>
        <v>rcrookshanksk0@unc.edu</v>
      </c>
      <c r="H722" s="2" t="str">
        <f>_xlfn.XLOOKUP(Table2[[#This Row],[Customer Name]],Table3[Customer Name],Table3[Country])</f>
        <v>United States</v>
      </c>
      <c r="I722" t="s">
        <v>6197</v>
      </c>
      <c r="J722" t="s">
        <v>6202</v>
      </c>
      <c r="K722">
        <f>_xlfn.XLOOKUP(Table2[[#This Row],[Product ID]],Table4[Product ID],Table4[Size])</f>
        <v>0.5</v>
      </c>
      <c r="L722" s="5">
        <f>_xlfn.XLOOKUP(Table2[[#This Row],[Product ID]],Table4[Product ID],Table4[Unit Price])</f>
        <v>7.29</v>
      </c>
      <c r="M722" s="7">
        <f>Table2[[#This Row],[Unit Price]]*Table2[[#This Row],[Quantity]]</f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_xlfn.XLOOKUP(Table2[[#This Row],[Customer ID]],Table3[Customer ID],Table3[Customer Name])</f>
        <v>Niels Leake</v>
      </c>
      <c r="G723" s="2" t="str">
        <f>IF(_xlfn.XLOOKUP(TRIM(Table2[[#This Row],[Customer Name]]), Table3[Customer Name], Table3[Email], "")=0, "", _xlfn.XLOOKUP(TRIM(Table2[[#This Row],[Customer Name]]), Table3[Customer Name], Table3[Email], ""))</f>
        <v>nleakek1@cmu.edu</v>
      </c>
      <c r="H723" s="2" t="str">
        <f>_xlfn.XLOOKUP(Table2[[#This Row],[Customer Name]],Table3[Customer Name],Table3[Country])</f>
        <v>United States</v>
      </c>
      <c r="I723" t="s">
        <v>6196</v>
      </c>
      <c r="J723" t="s">
        <v>6200</v>
      </c>
      <c r="K723">
        <f>_xlfn.XLOOKUP(Table2[[#This Row],[Product ID]],Table4[Product ID],Table4[Size])</f>
        <v>0.2</v>
      </c>
      <c r="L723" s="5">
        <f>_xlfn.XLOOKUP(Table2[[#This Row],[Product ID]],Table4[Product ID],Table4[Unit Price])</f>
        <v>2.9849999999999999</v>
      </c>
      <c r="M723" s="7">
        <f>Table2[[#This Row],[Unit Price]]*Table2[[#This Row],[Quantity]]</f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_xlfn.XLOOKUP(Table2[[#This Row],[Customer ID]],Table3[Customer ID],Table3[Customer Name])</f>
        <v>Hetti Measures</v>
      </c>
      <c r="G724" s="2" t="str">
        <f>IF(_xlfn.XLOOKUP(TRIM(Table2[[#This Row],[Customer Name]]), Table3[Customer Name], Table3[Email], "")=0, "", _xlfn.XLOOKUP(TRIM(Table2[[#This Row],[Customer Name]]), Table3[Customer Name], Table3[Email], ""))</f>
        <v/>
      </c>
      <c r="H724" s="2" t="str">
        <f>_xlfn.XLOOKUP(Table2[[#This Row],[Customer Name]],Table3[Customer Name],Table3[Country])</f>
        <v>United States</v>
      </c>
      <c r="I724" t="s">
        <v>6197</v>
      </c>
      <c r="J724" t="s">
        <v>6202</v>
      </c>
      <c r="K724">
        <f>_xlfn.XLOOKUP(Table2[[#This Row],[Product ID]],Table4[Product ID],Table4[Size])</f>
        <v>1</v>
      </c>
      <c r="L724" s="5">
        <f>_xlfn.XLOOKUP(Table2[[#This Row],[Product ID]],Table4[Product ID],Table4[Unit Price])</f>
        <v>12.15</v>
      </c>
      <c r="M724" s="7">
        <f>Table2[[#This Row],[Unit Price]]*Table2[[#This Row],[Quantity]]</f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_xlfn.XLOOKUP(Table2[[#This Row],[Customer ID]],Table3[Customer ID],Table3[Customer Name])</f>
        <v>Gay Eilhersen</v>
      </c>
      <c r="G725" s="2" t="str">
        <f>IF(_xlfn.XLOOKUP(TRIM(Table2[[#This Row],[Customer Name]]), Table3[Customer Name], Table3[Email], "")=0, "", _xlfn.XLOOKUP(TRIM(Table2[[#This Row],[Customer Name]]), Table3[Customer Name], Table3[Email], ""))</f>
        <v>geilhersenk3@networksolutions.com</v>
      </c>
      <c r="H725" s="2" t="str">
        <f>_xlfn.XLOOKUP(Table2[[#This Row],[Customer Name]],Table3[Customer Name],Table3[Country])</f>
        <v>United States</v>
      </c>
      <c r="I725" t="s">
        <v>6197</v>
      </c>
      <c r="J725" t="s">
        <v>6200</v>
      </c>
      <c r="K725">
        <f>_xlfn.XLOOKUP(Table2[[#This Row],[Product ID]],Table4[Product ID],Table4[Size])</f>
        <v>2.5</v>
      </c>
      <c r="L725" s="5">
        <f>_xlfn.XLOOKUP(Table2[[#This Row],[Product ID]],Table4[Product ID],Table4[Unit Price])</f>
        <v>31.624999999999996</v>
      </c>
      <c r="M725" s="7">
        <f>Table2[[#This Row],[Unit Price]]*Table2[[#This Row],[Quantity]]</f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_xlfn.XLOOKUP(Table2[[#This Row],[Customer ID]],Table3[Customer ID],Table3[Customer Name])</f>
        <v>Nico Hubert</v>
      </c>
      <c r="G726" s="2" t="str">
        <f>IF(_xlfn.XLOOKUP(TRIM(Table2[[#This Row],[Customer Name]]), Table3[Customer Name], Table3[Email], "")=0, "", _xlfn.XLOOKUP(TRIM(Table2[[#This Row],[Customer Name]]), Table3[Customer Name], Table3[Email], ""))</f>
        <v/>
      </c>
      <c r="H726" s="2" t="str">
        <f>_xlfn.XLOOKUP(Table2[[#This Row],[Customer Name]],Table3[Customer Name],Table3[Country])</f>
        <v>United States</v>
      </c>
      <c r="I726" t="s">
        <v>6198</v>
      </c>
      <c r="J726" t="s">
        <v>6200</v>
      </c>
      <c r="K726">
        <f>_xlfn.XLOOKUP(Table2[[#This Row],[Product ID]],Table4[Product ID],Table4[Size])</f>
        <v>0.2</v>
      </c>
      <c r="L726" s="5">
        <f>_xlfn.XLOOKUP(Table2[[#This Row],[Product ID]],Table4[Product ID],Table4[Unit Price])</f>
        <v>3.375</v>
      </c>
      <c r="M726" s="7">
        <f>Table2[[#This Row],[Unit Price]]*Table2[[#This Row],[Quantity]]</f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_xlfn.XLOOKUP(Table2[[#This Row],[Customer ID]],Table3[Customer ID],Table3[Customer Name])</f>
        <v>Cristina Aleixo</v>
      </c>
      <c r="G727" s="2" t="str">
        <f>IF(_xlfn.XLOOKUP(TRIM(Table2[[#This Row],[Customer Name]]), Table3[Customer Name], Table3[Email], "")=0, "", _xlfn.XLOOKUP(TRIM(Table2[[#This Row],[Customer Name]]), Table3[Customer Name], Table3[Email], ""))</f>
        <v>caleixok5@globo.com</v>
      </c>
      <c r="H727" s="2" t="str">
        <f>_xlfn.XLOOKUP(Table2[[#This Row],[Customer Name]],Table3[Customer Name],Table3[Country])</f>
        <v>United States</v>
      </c>
      <c r="I727" t="s">
        <v>6198</v>
      </c>
      <c r="J727" t="s">
        <v>6201</v>
      </c>
      <c r="K727">
        <f>_xlfn.XLOOKUP(Table2[[#This Row],[Product ID]],Table4[Product ID],Table4[Size])</f>
        <v>0.2</v>
      </c>
      <c r="L727" s="5">
        <f>_xlfn.XLOOKUP(Table2[[#This Row],[Product ID]],Table4[Product ID],Table4[Unit Price])</f>
        <v>3.8849999999999998</v>
      </c>
      <c r="M727" s="7">
        <f>Table2[[#This Row],[Unit Price]]*Table2[[#This Row],[Quantity]]</f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_xlfn.XLOOKUP(Table2[[#This Row],[Customer ID]],Table3[Customer ID],Table3[Customer Name])</f>
        <v>Derrek Allpress</v>
      </c>
      <c r="G728" s="2" t="str">
        <f>IF(_xlfn.XLOOKUP(TRIM(Table2[[#This Row],[Customer Name]]), Table3[Customer Name], Table3[Email], "")=0, "", _xlfn.XLOOKUP(TRIM(Table2[[#This Row],[Customer Name]]), Table3[Customer Name], Table3[Email], ""))</f>
        <v/>
      </c>
      <c r="H728" s="2" t="str">
        <f>_xlfn.XLOOKUP(Table2[[#This Row],[Customer Name]],Table3[Customer Name],Table3[Country])</f>
        <v>United States</v>
      </c>
      <c r="I728" t="s">
        <v>6199</v>
      </c>
      <c r="J728" t="s">
        <v>6201</v>
      </c>
      <c r="K728">
        <f>_xlfn.XLOOKUP(Table2[[#This Row],[Product ID]],Table4[Product ID],Table4[Size])</f>
        <v>2.5</v>
      </c>
      <c r="L728" s="5">
        <f>_xlfn.XLOOKUP(Table2[[#This Row],[Product ID]],Table4[Product ID],Table4[Unit Price])</f>
        <v>36.454999999999998</v>
      </c>
      <c r="M728" s="7">
        <f>Table2[[#This Row],[Unit Price]]*Table2[[#This Row],[Quantity]]</f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_xlfn.XLOOKUP(Table2[[#This Row],[Customer ID]],Table3[Customer ID],Table3[Customer Name])</f>
        <v>Rikki Tomkowicz</v>
      </c>
      <c r="G729" s="2" t="str">
        <f>IF(_xlfn.XLOOKUP(TRIM(Table2[[#This Row],[Customer Name]]), Table3[Customer Name], Table3[Email], "")=0, "", _xlfn.XLOOKUP(TRIM(Table2[[#This Row],[Customer Name]]), Table3[Customer Name], Table3[Email], ""))</f>
        <v>rtomkowiczk7@bravesites.com</v>
      </c>
      <c r="H729" s="2" t="str">
        <f>_xlfn.XLOOKUP(Table2[[#This Row],[Customer Name]],Table3[Customer Name],Table3[Country])</f>
        <v>Ireland</v>
      </c>
      <c r="I729" t="s">
        <v>6196</v>
      </c>
      <c r="J729" t="s">
        <v>6200</v>
      </c>
      <c r="K729">
        <f>_xlfn.XLOOKUP(Table2[[#This Row],[Product ID]],Table4[Product ID],Table4[Size])</f>
        <v>0.5</v>
      </c>
      <c r="L729" s="5">
        <f>_xlfn.XLOOKUP(Table2[[#This Row],[Product ID]],Table4[Product ID],Table4[Unit Price])</f>
        <v>5.97</v>
      </c>
      <c r="M729" s="7">
        <f>Table2[[#This Row],[Unit Price]]*Table2[[#This Row],[Quantity]]</f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_xlfn.XLOOKUP(Table2[[#This Row],[Customer ID]],Table3[Customer ID],Table3[Customer Name])</f>
        <v>Rochette Huscroft</v>
      </c>
      <c r="G730" s="2" t="str">
        <f>IF(_xlfn.XLOOKUP(TRIM(Table2[[#This Row],[Customer Name]]), Table3[Customer Name], Table3[Email], "")=0, "", _xlfn.XLOOKUP(TRIM(Table2[[#This Row],[Customer Name]]), Table3[Customer Name], Table3[Email], ""))</f>
        <v>rhuscroftk8@jimdo.com</v>
      </c>
      <c r="H730" s="2" t="str">
        <f>_xlfn.XLOOKUP(Table2[[#This Row],[Customer Name]],Table3[Customer Name],Table3[Country])</f>
        <v>United States</v>
      </c>
      <c r="I730" t="s">
        <v>6197</v>
      </c>
      <c r="J730" t="s">
        <v>6202</v>
      </c>
      <c r="K730">
        <f>_xlfn.XLOOKUP(Table2[[#This Row],[Product ID]],Table4[Product ID],Table4[Size])</f>
        <v>0.5</v>
      </c>
      <c r="L730" s="5">
        <f>_xlfn.XLOOKUP(Table2[[#This Row],[Product ID]],Table4[Product ID],Table4[Unit Price])</f>
        <v>7.29</v>
      </c>
      <c r="M730" s="7">
        <f>Table2[[#This Row],[Unit Price]]*Table2[[#This Row],[Quantity]]</f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_xlfn.XLOOKUP(Table2[[#This Row],[Customer ID]],Table3[Customer ID],Table3[Customer Name])</f>
        <v>Selle Scurrer</v>
      </c>
      <c r="G731" s="2" t="str">
        <f>IF(_xlfn.XLOOKUP(TRIM(Table2[[#This Row],[Customer Name]]), Table3[Customer Name], Table3[Email], "")=0, "", _xlfn.XLOOKUP(TRIM(Table2[[#This Row],[Customer Name]]), Table3[Customer Name], Table3[Email], ""))</f>
        <v>sscurrerk9@flavors.me</v>
      </c>
      <c r="H731" s="2" t="str">
        <f>_xlfn.XLOOKUP(Table2[[#This Row],[Customer Name]],Table3[Customer Name],Table3[Country])</f>
        <v>United Kingdom</v>
      </c>
      <c r="I731" t="s">
        <v>6199</v>
      </c>
      <c r="J731" t="s">
        <v>6200</v>
      </c>
      <c r="K731">
        <f>_xlfn.XLOOKUP(Table2[[#This Row],[Product ID]],Table4[Product ID],Table4[Size])</f>
        <v>0.2</v>
      </c>
      <c r="L731" s="5">
        <f>_xlfn.XLOOKUP(Table2[[#This Row],[Product ID]],Table4[Product ID],Table4[Unit Price])</f>
        <v>4.3650000000000002</v>
      </c>
      <c r="M731" s="7">
        <f>Table2[[#This Row],[Unit Price]]*Table2[[#This Row],[Quantity]]</f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_xlfn.XLOOKUP(Table2[[#This Row],[Customer ID]],Table3[Customer ID],Table3[Customer Name])</f>
        <v>Andie Rudram</v>
      </c>
      <c r="G732" s="2" t="str">
        <f>IF(_xlfn.XLOOKUP(TRIM(Table2[[#This Row],[Customer Name]]), Table3[Customer Name], Table3[Email], "")=0, "", _xlfn.XLOOKUP(TRIM(Table2[[#This Row],[Customer Name]]), Table3[Customer Name], Table3[Email], ""))</f>
        <v>arudramka@prnewswire.com</v>
      </c>
      <c r="H732" s="2" t="str">
        <f>_xlfn.XLOOKUP(Table2[[#This Row],[Customer Name]],Table3[Customer Name],Table3[Country])</f>
        <v>United States</v>
      </c>
      <c r="I732" t="s">
        <v>6199</v>
      </c>
      <c r="J732" t="s">
        <v>6201</v>
      </c>
      <c r="K732">
        <f>_xlfn.XLOOKUP(Table2[[#This Row],[Product ID]],Table4[Product ID],Table4[Size])</f>
        <v>2.5</v>
      </c>
      <c r="L732" s="5">
        <f>_xlfn.XLOOKUP(Table2[[#This Row],[Product ID]],Table4[Product ID],Table4[Unit Price])</f>
        <v>36.454999999999998</v>
      </c>
      <c r="M732" s="7">
        <f>Table2[[#This Row],[Unit Price]]*Table2[[#This Row],[Quantity]]</f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_xlfn.XLOOKUP(Table2[[#This Row],[Customer ID]],Table3[Customer ID],Table3[Customer Name])</f>
        <v>Leta Clarricoates</v>
      </c>
      <c r="G733" s="2" t="str">
        <f>IF(_xlfn.XLOOKUP(TRIM(Table2[[#This Row],[Customer Name]]), Table3[Customer Name], Table3[Email], "")=0, "", _xlfn.XLOOKUP(TRIM(Table2[[#This Row],[Customer Name]]), Table3[Customer Name], Table3[Email], ""))</f>
        <v/>
      </c>
      <c r="H733" s="2" t="str">
        <f>_xlfn.XLOOKUP(Table2[[#This Row],[Customer Name]],Table3[Customer Name],Table3[Country])</f>
        <v>United States</v>
      </c>
      <c r="I733" t="s">
        <v>6199</v>
      </c>
      <c r="J733" t="s">
        <v>6202</v>
      </c>
      <c r="K733">
        <f>_xlfn.XLOOKUP(Table2[[#This Row],[Product ID]],Table4[Product ID],Table4[Size])</f>
        <v>0.2</v>
      </c>
      <c r="L733" s="5">
        <f>_xlfn.XLOOKUP(Table2[[#This Row],[Product ID]],Table4[Product ID],Table4[Unit Price])</f>
        <v>3.8849999999999998</v>
      </c>
      <c r="M733" s="7">
        <f>Table2[[#This Row],[Unit Price]]*Table2[[#This Row],[Quantity]]</f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_xlfn.XLOOKUP(Table2[[#This Row],[Customer ID]],Table3[Customer ID],Table3[Customer Name])</f>
        <v>Jacquelyn Maha</v>
      </c>
      <c r="G734" s="2" t="str">
        <f>IF(_xlfn.XLOOKUP(TRIM(Table2[[#This Row],[Customer Name]]), Table3[Customer Name], Table3[Email], "")=0, "", _xlfn.XLOOKUP(TRIM(Table2[[#This Row],[Customer Name]]), Table3[Customer Name], Table3[Email], ""))</f>
        <v>jmahakc@cyberchimps.com</v>
      </c>
      <c r="H734" s="2" t="str">
        <f>_xlfn.XLOOKUP(Table2[[#This Row],[Customer Name]],Table3[Customer Name],Table3[Country])</f>
        <v>United States</v>
      </c>
      <c r="I734" t="s">
        <v>6197</v>
      </c>
      <c r="J734" t="s">
        <v>6201</v>
      </c>
      <c r="K734">
        <f>_xlfn.XLOOKUP(Table2[[#This Row],[Product ID]],Table4[Product ID],Table4[Size])</f>
        <v>0.2</v>
      </c>
      <c r="L734" s="5">
        <f>_xlfn.XLOOKUP(Table2[[#This Row],[Product ID]],Table4[Product ID],Table4[Unit Price])</f>
        <v>4.4550000000000001</v>
      </c>
      <c r="M734" s="7">
        <f>Table2[[#This Row],[Unit Price]]*Table2[[#This Row],[Quantity]]</f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_xlfn.XLOOKUP(Table2[[#This Row],[Customer ID]],Table3[Customer ID],Table3[Customer Name])</f>
        <v>Glory Clemon</v>
      </c>
      <c r="G735" s="2" t="str">
        <f>IF(_xlfn.XLOOKUP(TRIM(Table2[[#This Row],[Customer Name]]), Table3[Customer Name], Table3[Email], "")=0, "", _xlfn.XLOOKUP(TRIM(Table2[[#This Row],[Customer Name]]), Table3[Customer Name], Table3[Email], ""))</f>
        <v>gclemonkd@networksolutions.com</v>
      </c>
      <c r="H735" s="2" t="str">
        <f>_xlfn.XLOOKUP(Table2[[#This Row],[Customer Name]],Table3[Customer Name],Table3[Country])</f>
        <v>United States</v>
      </c>
      <c r="I735" t="s">
        <v>6199</v>
      </c>
      <c r="J735" t="s">
        <v>6200</v>
      </c>
      <c r="K735">
        <f>_xlfn.XLOOKUP(Table2[[#This Row],[Product ID]],Table4[Product ID],Table4[Size])</f>
        <v>2.5</v>
      </c>
      <c r="L735" s="5">
        <f>_xlfn.XLOOKUP(Table2[[#This Row],[Product ID]],Table4[Product ID],Table4[Unit Price])</f>
        <v>33.464999999999996</v>
      </c>
      <c r="M735" s="7">
        <f>Table2[[#This Row],[Unit Price]]*Table2[[#This Row],[Quantity]]</f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_xlfn.XLOOKUP(Table2[[#This Row],[Customer ID]],Table3[Customer ID],Table3[Customer Name])</f>
        <v>Alica Kift</v>
      </c>
      <c r="G736" s="2" t="str">
        <f>IF(_xlfn.XLOOKUP(TRIM(Table2[[#This Row],[Customer Name]]), Table3[Customer Name], Table3[Email], "")=0, "", _xlfn.XLOOKUP(TRIM(Table2[[#This Row],[Customer Name]]), Table3[Customer Name], Table3[Email], ""))</f>
        <v/>
      </c>
      <c r="H736" s="2" t="str">
        <f>_xlfn.XLOOKUP(Table2[[#This Row],[Customer Name]],Table3[Customer Name],Table3[Country])</f>
        <v>United States</v>
      </c>
      <c r="I736" t="s">
        <v>6196</v>
      </c>
      <c r="J736" t="s">
        <v>6202</v>
      </c>
      <c r="K736">
        <f>_xlfn.XLOOKUP(Table2[[#This Row],[Product ID]],Table4[Product ID],Table4[Size])</f>
        <v>0.2</v>
      </c>
      <c r="L736" s="5">
        <f>_xlfn.XLOOKUP(Table2[[#This Row],[Product ID]],Table4[Product ID],Table4[Unit Price])</f>
        <v>2.6849999999999996</v>
      </c>
      <c r="M736" s="7">
        <f>Table2[[#This Row],[Unit Price]]*Table2[[#This Row],[Quantity]]</f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_xlfn.XLOOKUP(Table2[[#This Row],[Customer ID]],Table3[Customer ID],Table3[Customer Name])</f>
        <v>Babb Pollins</v>
      </c>
      <c r="G737" s="2" t="str">
        <f>IF(_xlfn.XLOOKUP(TRIM(Table2[[#This Row],[Customer Name]]), Table3[Customer Name], Table3[Email], "")=0, "", _xlfn.XLOOKUP(TRIM(Table2[[#This Row],[Customer Name]]), Table3[Customer Name], Table3[Email], ""))</f>
        <v>bpollinskf@shinystat.com</v>
      </c>
      <c r="H737" s="2" t="str">
        <f>_xlfn.XLOOKUP(Table2[[#This Row],[Customer Name]],Table3[Customer Name],Table3[Country])</f>
        <v>United States</v>
      </c>
      <c r="I737" t="s">
        <v>6197</v>
      </c>
      <c r="J737" t="s">
        <v>6202</v>
      </c>
      <c r="K737">
        <f>_xlfn.XLOOKUP(Table2[[#This Row],[Product ID]],Table4[Product ID],Table4[Size])</f>
        <v>0.2</v>
      </c>
      <c r="L737" s="5">
        <f>_xlfn.XLOOKUP(Table2[[#This Row],[Product ID]],Table4[Product ID],Table4[Unit Price])</f>
        <v>3.645</v>
      </c>
      <c r="M737" s="7">
        <f>Table2[[#This Row],[Unit Price]]*Table2[[#This Row],[Quantity]]</f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_xlfn.XLOOKUP(Table2[[#This Row],[Customer ID]],Table3[Customer ID],Table3[Customer Name])</f>
        <v>Jarret Toye</v>
      </c>
      <c r="G738" s="2" t="str">
        <f>IF(_xlfn.XLOOKUP(TRIM(Table2[[#This Row],[Customer Name]]), Table3[Customer Name], Table3[Email], "")=0, "", _xlfn.XLOOKUP(TRIM(Table2[[#This Row],[Customer Name]]), Table3[Customer Name], Table3[Email], ""))</f>
        <v>jtoyekg@pinterest.com</v>
      </c>
      <c r="H738" s="2" t="str">
        <f>_xlfn.XLOOKUP(Table2[[#This Row],[Customer Name]],Table3[Customer Name],Table3[Country])</f>
        <v>Ireland</v>
      </c>
      <c r="I738" t="s">
        <v>6199</v>
      </c>
      <c r="J738" t="s">
        <v>6202</v>
      </c>
      <c r="K738">
        <f>_xlfn.XLOOKUP(Table2[[#This Row],[Product ID]],Table4[Product ID],Table4[Size])</f>
        <v>1</v>
      </c>
      <c r="L738" s="5">
        <f>_xlfn.XLOOKUP(Table2[[#This Row],[Product ID]],Table4[Product ID],Table4[Unit Price])</f>
        <v>12.95</v>
      </c>
      <c r="M738" s="7">
        <f>Table2[[#This Row],[Unit Price]]*Table2[[#This Row],[Quantity]]</f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_xlfn.XLOOKUP(Table2[[#This Row],[Customer ID]],Table3[Customer ID],Table3[Customer Name])</f>
        <v>Carlie Linskill</v>
      </c>
      <c r="G739" s="2" t="str">
        <f>IF(_xlfn.XLOOKUP(TRIM(Table2[[#This Row],[Customer Name]]), Table3[Customer Name], Table3[Email], "")=0, "", _xlfn.XLOOKUP(TRIM(Table2[[#This Row],[Customer Name]]), Table3[Customer Name], Table3[Email], ""))</f>
        <v>clinskillkh@sphinn.com</v>
      </c>
      <c r="H739" s="2" t="str">
        <f>_xlfn.XLOOKUP(Table2[[#This Row],[Customer Name]],Table3[Customer Name],Table3[Country])</f>
        <v>United States</v>
      </c>
      <c r="I739" t="s">
        <v>6198</v>
      </c>
      <c r="J739" t="s">
        <v>6200</v>
      </c>
      <c r="K739">
        <f>_xlfn.XLOOKUP(Table2[[#This Row],[Product ID]],Table4[Product ID],Table4[Size])</f>
        <v>1</v>
      </c>
      <c r="L739" s="5">
        <f>_xlfn.XLOOKUP(Table2[[#This Row],[Product ID]],Table4[Product ID],Table4[Unit Price])</f>
        <v>11.25</v>
      </c>
      <c r="M739" s="7">
        <f>Table2[[#This Row],[Unit Price]]*Table2[[#This Row],[Quantity]]</f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_xlfn.XLOOKUP(Table2[[#This Row],[Customer ID]],Table3[Customer ID],Table3[Customer Name])</f>
        <v>Natal Vigrass</v>
      </c>
      <c r="G740" s="2" t="str">
        <f>IF(_xlfn.XLOOKUP(TRIM(Table2[[#This Row],[Customer Name]]), Table3[Customer Name], Table3[Email], "")=0, "", _xlfn.XLOOKUP(TRIM(Table2[[#This Row],[Customer Name]]), Table3[Customer Name], Table3[Email], ""))</f>
        <v>nvigrasski@ezinearticles.com</v>
      </c>
      <c r="H740" s="2" t="str">
        <f>_xlfn.XLOOKUP(Table2[[#This Row],[Customer Name]],Table3[Customer Name],Table3[Country])</f>
        <v>United Kingdom</v>
      </c>
      <c r="I740" t="s">
        <v>6196</v>
      </c>
      <c r="J740" t="s">
        <v>6201</v>
      </c>
      <c r="K740">
        <f>_xlfn.XLOOKUP(Table2[[#This Row],[Product ID]],Table4[Product ID],Table4[Size])</f>
        <v>0.2</v>
      </c>
      <c r="L740" s="5">
        <f>_xlfn.XLOOKUP(Table2[[#This Row],[Product ID]],Table4[Product ID],Table4[Unit Price])</f>
        <v>3.5849999999999995</v>
      </c>
      <c r="M740" s="7">
        <f>Table2[[#This Row],[Unit Price]]*Table2[[#This Row],[Quantity]]</f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_xlfn.XLOOKUP(Table2[[#This Row],[Customer ID]],Table3[Customer ID],Table3[Customer Name])</f>
        <v>Jimmy Dymoke</v>
      </c>
      <c r="G741" s="2" t="str">
        <f>IF(_xlfn.XLOOKUP(TRIM(Table2[[#This Row],[Customer Name]]), Table3[Customer Name], Table3[Email], "")=0, "", _xlfn.XLOOKUP(TRIM(Table2[[#This Row],[Customer Name]]), Table3[Customer Name], Table3[Email], ""))</f>
        <v>jdymokeje@prnewswire.com</v>
      </c>
      <c r="H741" s="2" t="str">
        <f>_xlfn.XLOOKUP(Table2[[#This Row],[Customer Name]],Table3[Customer Name],Table3[Country])</f>
        <v>Ireland</v>
      </c>
      <c r="I741" t="s">
        <v>6197</v>
      </c>
      <c r="J741" t="s">
        <v>6202</v>
      </c>
      <c r="K741">
        <f>_xlfn.XLOOKUP(Table2[[#This Row],[Product ID]],Table4[Product ID],Table4[Size])</f>
        <v>0.2</v>
      </c>
      <c r="L741" s="5">
        <f>_xlfn.XLOOKUP(Table2[[#This Row],[Product ID]],Table4[Product ID],Table4[Unit Price])</f>
        <v>3.645</v>
      </c>
      <c r="M741" s="7">
        <f>Table2[[#This Row],[Unit Price]]*Table2[[#This Row],[Quantity]]</f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_xlfn.XLOOKUP(Table2[[#This Row],[Customer ID]],Table3[Customer ID],Table3[Customer Name])</f>
        <v>Kandace Cragell</v>
      </c>
      <c r="G742" s="2" t="str">
        <f>IF(_xlfn.XLOOKUP(TRIM(Table2[[#This Row],[Customer Name]]), Table3[Customer Name], Table3[Email], "")=0, "", _xlfn.XLOOKUP(TRIM(Table2[[#This Row],[Customer Name]]), Table3[Customer Name], Table3[Email], ""))</f>
        <v>kcragellkk@google.com</v>
      </c>
      <c r="H742" s="2" t="str">
        <f>_xlfn.XLOOKUP(Table2[[#This Row],[Customer Name]],Table3[Customer Name],Table3[Country])</f>
        <v>Ireland</v>
      </c>
      <c r="I742" t="s">
        <v>6196</v>
      </c>
      <c r="J742" t="s">
        <v>6201</v>
      </c>
      <c r="K742">
        <f>_xlfn.XLOOKUP(Table2[[#This Row],[Product ID]],Table4[Product ID],Table4[Size])</f>
        <v>0.5</v>
      </c>
      <c r="L742" s="5">
        <f>_xlfn.XLOOKUP(Table2[[#This Row],[Product ID]],Table4[Product ID],Table4[Unit Price])</f>
        <v>7.169999999999999</v>
      </c>
      <c r="M742" s="7">
        <f>Table2[[#This Row],[Unit Price]]*Table2[[#This Row],[Quantity]]</f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_xlfn.XLOOKUP(Table2[[#This Row],[Customer ID]],Table3[Customer ID],Table3[Customer Name])</f>
        <v>Lyon Ibert</v>
      </c>
      <c r="G743" s="2" t="str">
        <f>IF(_xlfn.XLOOKUP(TRIM(Table2[[#This Row],[Customer Name]]), Table3[Customer Name], Table3[Email], "")=0, "", _xlfn.XLOOKUP(TRIM(Table2[[#This Row],[Customer Name]]), Table3[Customer Name], Table3[Email], ""))</f>
        <v>libertkl@huffingtonpost.com</v>
      </c>
      <c r="H743" s="2" t="str">
        <f>_xlfn.XLOOKUP(Table2[[#This Row],[Customer Name]],Table3[Customer Name],Table3[Country])</f>
        <v>United States</v>
      </c>
      <c r="I743" t="s">
        <v>6199</v>
      </c>
      <c r="J743" t="s">
        <v>6200</v>
      </c>
      <c r="K743">
        <f>_xlfn.XLOOKUP(Table2[[#This Row],[Product ID]],Table4[Product ID],Table4[Size])</f>
        <v>0.2</v>
      </c>
      <c r="L743" s="5">
        <f>_xlfn.XLOOKUP(Table2[[#This Row],[Product ID]],Table4[Product ID],Table4[Unit Price])</f>
        <v>4.3650000000000002</v>
      </c>
      <c r="M743" s="7">
        <f>Table2[[#This Row],[Unit Price]]*Table2[[#This Row],[Quantity]]</f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_xlfn.XLOOKUP(Table2[[#This Row],[Customer ID]],Table3[Customer ID],Table3[Customer Name])</f>
        <v>Reese Lidgey</v>
      </c>
      <c r="G744" s="2" t="str">
        <f>IF(_xlfn.XLOOKUP(TRIM(Table2[[#This Row],[Customer Name]]), Table3[Customer Name], Table3[Email], "")=0, "", _xlfn.XLOOKUP(TRIM(Table2[[#This Row],[Customer Name]]), Table3[Customer Name], Table3[Email], ""))</f>
        <v>rlidgeykm@vimeo.com</v>
      </c>
      <c r="H744" s="2" t="str">
        <f>_xlfn.XLOOKUP(Table2[[#This Row],[Customer Name]],Table3[Customer Name],Table3[Country])</f>
        <v>United States</v>
      </c>
      <c r="I744" t="s">
        <v>6199</v>
      </c>
      <c r="J744" t="s">
        <v>6200</v>
      </c>
      <c r="K744">
        <f>_xlfn.XLOOKUP(Table2[[#This Row],[Product ID]],Table4[Product ID],Table4[Size])</f>
        <v>1</v>
      </c>
      <c r="L744" s="5">
        <f>_xlfn.XLOOKUP(Table2[[#This Row],[Product ID]],Table4[Product ID],Table4[Unit Price])</f>
        <v>14.55</v>
      </c>
      <c r="M744" s="7">
        <f>Table2[[#This Row],[Unit Price]]*Table2[[#This Row],[Quantity]]</f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_xlfn.XLOOKUP(Table2[[#This Row],[Customer ID]],Table3[Customer ID],Table3[Customer Name])</f>
        <v>Tersina Castagne</v>
      </c>
      <c r="G745" s="2" t="str">
        <f>IF(_xlfn.XLOOKUP(TRIM(Table2[[#This Row],[Customer Name]]), Table3[Customer Name], Table3[Email], "")=0, "", _xlfn.XLOOKUP(TRIM(Table2[[#This Row],[Customer Name]]), Table3[Customer Name], Table3[Email], ""))</f>
        <v>tcastagnekn@wikia.com</v>
      </c>
      <c r="H745" s="2" t="str">
        <f>_xlfn.XLOOKUP(Table2[[#This Row],[Customer Name]],Table3[Customer Name],Table3[Country])</f>
        <v>United States</v>
      </c>
      <c r="I745" t="s">
        <v>6198</v>
      </c>
      <c r="J745" t="s">
        <v>6202</v>
      </c>
      <c r="K745">
        <f>_xlfn.XLOOKUP(Table2[[#This Row],[Product ID]],Table4[Product ID],Table4[Size])</f>
        <v>0.5</v>
      </c>
      <c r="L745" s="5">
        <f>_xlfn.XLOOKUP(Table2[[#This Row],[Product ID]],Table4[Product ID],Table4[Unit Price])</f>
        <v>5.97</v>
      </c>
      <c r="M745" s="7">
        <f>Table2[[#This Row],[Unit Price]]*Table2[[#This Row],[Quantity]]</f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_xlfn.XLOOKUP(Table2[[#This Row],[Customer ID]],Table3[Customer ID],Table3[Customer Name])</f>
        <v>Samuele Klaaassen</v>
      </c>
      <c r="G746" s="2" t="str">
        <f>IF(_xlfn.XLOOKUP(TRIM(Table2[[#This Row],[Customer Name]]), Table3[Customer Name], Table3[Email], "")=0, "", _xlfn.XLOOKUP(TRIM(Table2[[#This Row],[Customer Name]]), Table3[Customer Name], Table3[Email], ""))</f>
        <v/>
      </c>
      <c r="H746" s="2" t="str">
        <f>_xlfn.XLOOKUP(Table2[[#This Row],[Customer Name]],Table3[Customer Name],Table3[Country])</f>
        <v>United States</v>
      </c>
      <c r="I746" t="s">
        <v>6196</v>
      </c>
      <c r="J746" t="s">
        <v>6200</v>
      </c>
      <c r="K746">
        <f>_xlfn.XLOOKUP(Table2[[#This Row],[Product ID]],Table4[Product ID],Table4[Size])</f>
        <v>0.2</v>
      </c>
      <c r="L746" s="5">
        <f>_xlfn.XLOOKUP(Table2[[#This Row],[Product ID]],Table4[Product ID],Table4[Unit Price])</f>
        <v>2.9849999999999999</v>
      </c>
      <c r="M746" s="7">
        <f>Table2[[#This Row],[Unit Price]]*Table2[[#This Row],[Quantity]]</f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_xlfn.XLOOKUP(Table2[[#This Row],[Customer ID]],Table3[Customer ID],Table3[Customer Name])</f>
        <v>Jordana Halden</v>
      </c>
      <c r="G747" s="2" t="str">
        <f>IF(_xlfn.XLOOKUP(TRIM(Table2[[#This Row],[Customer Name]]), Table3[Customer Name], Table3[Email], "")=0, "", _xlfn.XLOOKUP(TRIM(Table2[[#This Row],[Customer Name]]), Table3[Customer Name], Table3[Email], ""))</f>
        <v>jhaldenkp@comcast.net</v>
      </c>
      <c r="H747" s="2" t="str">
        <f>_xlfn.XLOOKUP(Table2[[#This Row],[Customer Name]],Table3[Customer Name],Table3[Country])</f>
        <v>Ireland</v>
      </c>
      <c r="I747" t="s">
        <v>6197</v>
      </c>
      <c r="J747" t="s">
        <v>6202</v>
      </c>
      <c r="K747">
        <f>_xlfn.XLOOKUP(Table2[[#This Row],[Product ID]],Table4[Product ID],Table4[Size])</f>
        <v>0.5</v>
      </c>
      <c r="L747" s="5">
        <f>_xlfn.XLOOKUP(Table2[[#This Row],[Product ID]],Table4[Product ID],Table4[Unit Price])</f>
        <v>7.29</v>
      </c>
      <c r="M747" s="7">
        <f>Table2[[#This Row],[Unit Price]]*Table2[[#This Row],[Quantity]]</f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_xlfn.XLOOKUP(Table2[[#This Row],[Customer ID]],Table3[Customer ID],Table3[Customer Name])</f>
        <v>Hussein Olliff</v>
      </c>
      <c r="G748" s="2" t="str">
        <f>IF(_xlfn.XLOOKUP(TRIM(Table2[[#This Row],[Customer Name]]), Table3[Customer Name], Table3[Email], "")=0, "", _xlfn.XLOOKUP(TRIM(Table2[[#This Row],[Customer Name]]), Table3[Customer Name], Table3[Email], ""))</f>
        <v>holliffkq@sciencedirect.com</v>
      </c>
      <c r="H748" s="2" t="str">
        <f>_xlfn.XLOOKUP(Table2[[#This Row],[Customer Name]],Table3[Customer Name],Table3[Country])</f>
        <v>Ireland</v>
      </c>
      <c r="I748" t="s">
        <v>6198</v>
      </c>
      <c r="J748" t="s">
        <v>6200</v>
      </c>
      <c r="K748">
        <f>_xlfn.XLOOKUP(Table2[[#This Row],[Product ID]],Table4[Product ID],Table4[Size])</f>
        <v>1</v>
      </c>
      <c r="L748" s="5">
        <f>_xlfn.XLOOKUP(Table2[[#This Row],[Product ID]],Table4[Product ID],Table4[Unit Price])</f>
        <v>11.25</v>
      </c>
      <c r="M748" s="7">
        <f>Table2[[#This Row],[Unit Price]]*Table2[[#This Row],[Quantity]]</f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_xlfn.XLOOKUP(Table2[[#This Row],[Customer ID]],Table3[Customer ID],Table3[Customer Name])</f>
        <v>Teddi Quadri</v>
      </c>
      <c r="G749" s="2" t="str">
        <f>IF(_xlfn.XLOOKUP(TRIM(Table2[[#This Row],[Customer Name]]), Table3[Customer Name], Table3[Email], "")=0, "", _xlfn.XLOOKUP(TRIM(Table2[[#This Row],[Customer Name]]), Table3[Customer Name], Table3[Email], ""))</f>
        <v>tquadrikr@opensource.org</v>
      </c>
      <c r="H749" s="2" t="str">
        <f>_xlfn.XLOOKUP(Table2[[#This Row],[Customer Name]],Table3[Customer Name],Table3[Country])</f>
        <v>Ireland</v>
      </c>
      <c r="I749" t="s">
        <v>6199</v>
      </c>
      <c r="J749" t="s">
        <v>6200</v>
      </c>
      <c r="K749">
        <f>_xlfn.XLOOKUP(Table2[[#This Row],[Product ID]],Table4[Product ID],Table4[Size])</f>
        <v>0.5</v>
      </c>
      <c r="L749" s="5">
        <f>_xlfn.XLOOKUP(Table2[[#This Row],[Product ID]],Table4[Product ID],Table4[Unit Price])</f>
        <v>8.73</v>
      </c>
      <c r="M749" s="7">
        <f>Table2[[#This Row],[Unit Price]]*Table2[[#This Row],[Quantity]]</f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_xlfn.XLOOKUP(Table2[[#This Row],[Customer ID]],Table3[Customer ID],Table3[Customer Name])</f>
        <v>Felita Eshmade</v>
      </c>
      <c r="G750" s="2" t="str">
        <f>IF(_xlfn.XLOOKUP(TRIM(Table2[[#This Row],[Customer Name]]), Table3[Customer Name], Table3[Email], "")=0, "", _xlfn.XLOOKUP(TRIM(Table2[[#This Row],[Customer Name]]), Table3[Customer Name], Table3[Email], ""))</f>
        <v>feshmadeks@umn.edu</v>
      </c>
      <c r="H750" s="2" t="str">
        <f>_xlfn.XLOOKUP(Table2[[#This Row],[Customer Name]],Table3[Customer Name],Table3[Country])</f>
        <v>United States</v>
      </c>
      <c r="I750" t="s">
        <v>6197</v>
      </c>
      <c r="J750" t="s">
        <v>6202</v>
      </c>
      <c r="K750">
        <f>_xlfn.XLOOKUP(Table2[[#This Row],[Product ID]],Table4[Product ID],Table4[Size])</f>
        <v>0.5</v>
      </c>
      <c r="L750" s="5">
        <f>_xlfn.XLOOKUP(Table2[[#This Row],[Product ID]],Table4[Product ID],Table4[Unit Price])</f>
        <v>7.29</v>
      </c>
      <c r="M750" s="7">
        <f>Table2[[#This Row],[Unit Price]]*Table2[[#This Row],[Quantity]]</f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_xlfn.XLOOKUP(Table2[[#This Row],[Customer ID]],Table3[Customer ID],Table3[Customer Name])</f>
        <v>Melodie OIlier</v>
      </c>
      <c r="G751" s="2" t="str">
        <f>IF(_xlfn.XLOOKUP(TRIM(Table2[[#This Row],[Customer Name]]), Table3[Customer Name], Table3[Email], "")=0, "", _xlfn.XLOOKUP(TRIM(Table2[[#This Row],[Customer Name]]), Table3[Customer Name], Table3[Email], ""))</f>
        <v>moilierkt@paginegialle.it</v>
      </c>
      <c r="H751" s="2" t="str">
        <f>_xlfn.XLOOKUP(Table2[[#This Row],[Customer Name]],Table3[Customer Name],Table3[Country])</f>
        <v>Ireland</v>
      </c>
      <c r="I751" t="s">
        <v>6196</v>
      </c>
      <c r="J751" t="s">
        <v>6202</v>
      </c>
      <c r="K751">
        <f>_xlfn.XLOOKUP(Table2[[#This Row],[Product ID]],Table4[Product ID],Table4[Size])</f>
        <v>0.2</v>
      </c>
      <c r="L751" s="5">
        <f>_xlfn.XLOOKUP(Table2[[#This Row],[Product ID]],Table4[Product ID],Table4[Unit Price])</f>
        <v>2.6849999999999996</v>
      </c>
      <c r="M751" s="7">
        <f>Table2[[#This Row],[Unit Price]]*Table2[[#This Row],[Quantity]]</f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_xlfn.XLOOKUP(Table2[[#This Row],[Customer ID]],Table3[Customer ID],Table3[Customer Name])</f>
        <v>Hazel Iacopini</v>
      </c>
      <c r="G752" s="2" t="str">
        <f>IF(_xlfn.XLOOKUP(TRIM(Table2[[#This Row],[Customer Name]]), Table3[Customer Name], Table3[Email], "")=0, "", _xlfn.XLOOKUP(TRIM(Table2[[#This Row],[Customer Name]]), Table3[Customer Name], Table3[Email], ""))</f>
        <v/>
      </c>
      <c r="H752" s="2" t="str">
        <f>_xlfn.XLOOKUP(Table2[[#This Row],[Customer Name]],Table3[Customer Name],Table3[Country])</f>
        <v>United States</v>
      </c>
      <c r="I752" t="s">
        <v>6196</v>
      </c>
      <c r="J752" t="s">
        <v>6200</v>
      </c>
      <c r="K752">
        <f>_xlfn.XLOOKUP(Table2[[#This Row],[Product ID]],Table4[Product ID],Table4[Size])</f>
        <v>0.5</v>
      </c>
      <c r="L752" s="5">
        <f>_xlfn.XLOOKUP(Table2[[#This Row],[Product ID]],Table4[Product ID],Table4[Unit Price])</f>
        <v>5.97</v>
      </c>
      <c r="M752" s="7">
        <f>Table2[[#This Row],[Unit Price]]*Table2[[#This Row],[Quantity]]</f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_xlfn.XLOOKUP(Table2[[#This Row],[Customer ID]],Table3[Customer ID],Table3[Customer Name])</f>
        <v>Vinny Shoebotham</v>
      </c>
      <c r="G753" s="2" t="str">
        <f>IF(_xlfn.XLOOKUP(TRIM(Table2[[#This Row],[Customer Name]]), Table3[Customer Name], Table3[Email], "")=0, "", _xlfn.XLOOKUP(TRIM(Table2[[#This Row],[Customer Name]]), Table3[Customer Name], Table3[Email], ""))</f>
        <v>vshoebothamkv@redcross.org</v>
      </c>
      <c r="H753" s="2" t="str">
        <f>_xlfn.XLOOKUP(Table2[[#This Row],[Customer Name]],Table3[Customer Name],Table3[Country])</f>
        <v>United States</v>
      </c>
      <c r="I753" t="s">
        <v>6199</v>
      </c>
      <c r="J753" t="s">
        <v>6201</v>
      </c>
      <c r="K753">
        <f>_xlfn.XLOOKUP(Table2[[#This Row],[Product ID]],Table4[Product ID],Table4[Size])</f>
        <v>0.5</v>
      </c>
      <c r="L753" s="5">
        <f>_xlfn.XLOOKUP(Table2[[#This Row],[Product ID]],Table4[Product ID],Table4[Unit Price])</f>
        <v>9.51</v>
      </c>
      <c r="M753" s="7">
        <f>Table2[[#This Row],[Unit Price]]*Table2[[#This Row],[Quantity]]</f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_xlfn.XLOOKUP(Table2[[#This Row],[Customer ID]],Table3[Customer ID],Table3[Customer Name])</f>
        <v>Bran Sterke</v>
      </c>
      <c r="G754" s="2" t="str">
        <f>IF(_xlfn.XLOOKUP(TRIM(Table2[[#This Row],[Customer Name]]), Table3[Customer Name], Table3[Email], "")=0, "", _xlfn.XLOOKUP(TRIM(Table2[[#This Row],[Customer Name]]), Table3[Customer Name], Table3[Email], ""))</f>
        <v>bsterkekw@biblegateway.com</v>
      </c>
      <c r="H754" s="2" t="str">
        <f>_xlfn.XLOOKUP(Table2[[#This Row],[Customer Name]],Table3[Customer Name],Table3[Country])</f>
        <v>United States</v>
      </c>
      <c r="I754" t="s">
        <v>6197</v>
      </c>
      <c r="J754" t="s">
        <v>6200</v>
      </c>
      <c r="K754">
        <f>_xlfn.XLOOKUP(Table2[[#This Row],[Product ID]],Table4[Product ID],Table4[Size])</f>
        <v>1</v>
      </c>
      <c r="L754" s="5">
        <f>_xlfn.XLOOKUP(Table2[[#This Row],[Product ID]],Table4[Product ID],Table4[Unit Price])</f>
        <v>13.75</v>
      </c>
      <c r="M754" s="7">
        <f>Table2[[#This Row],[Unit Price]]*Table2[[#This Row],[Quantity]]</f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_xlfn.XLOOKUP(Table2[[#This Row],[Customer ID]],Table3[Customer ID],Table3[Customer Name])</f>
        <v>Simone Capon</v>
      </c>
      <c r="G755" s="2" t="str">
        <f>IF(_xlfn.XLOOKUP(TRIM(Table2[[#This Row],[Customer Name]]), Table3[Customer Name], Table3[Email], "")=0, "", _xlfn.XLOOKUP(TRIM(Table2[[#This Row],[Customer Name]]), Table3[Customer Name], Table3[Email], ""))</f>
        <v>scaponkx@craigslist.org</v>
      </c>
      <c r="H755" s="2" t="str">
        <f>_xlfn.XLOOKUP(Table2[[#This Row],[Customer Name]],Table3[Customer Name],Table3[Country])</f>
        <v>United States</v>
      </c>
      <c r="I755" t="s">
        <v>6198</v>
      </c>
      <c r="J755" t="s">
        <v>6202</v>
      </c>
      <c r="K755">
        <f>_xlfn.XLOOKUP(Table2[[#This Row],[Product ID]],Table4[Product ID],Table4[Size])</f>
        <v>0.5</v>
      </c>
      <c r="L755" s="5">
        <f>_xlfn.XLOOKUP(Table2[[#This Row],[Product ID]],Table4[Product ID],Table4[Unit Price])</f>
        <v>5.97</v>
      </c>
      <c r="M755" s="7">
        <f>Table2[[#This Row],[Unit Price]]*Table2[[#This Row],[Quantity]]</f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_xlfn.XLOOKUP(Table2[[#This Row],[Customer ID]],Table3[Customer ID],Table3[Customer Name])</f>
        <v>Jimmy Dymoke</v>
      </c>
      <c r="G756" s="2" t="str">
        <f>IF(_xlfn.XLOOKUP(TRIM(Table2[[#This Row],[Customer Name]]), Table3[Customer Name], Table3[Email], "")=0, "", _xlfn.XLOOKUP(TRIM(Table2[[#This Row],[Customer Name]]), Table3[Customer Name], Table3[Email], ""))</f>
        <v>jdymokeje@prnewswire.com</v>
      </c>
      <c r="H756" s="2" t="str">
        <f>_xlfn.XLOOKUP(Table2[[#This Row],[Customer Name]],Table3[Customer Name],Table3[Country])</f>
        <v>Ireland</v>
      </c>
      <c r="I756" t="s">
        <v>6198</v>
      </c>
      <c r="J756" t="s">
        <v>6202</v>
      </c>
      <c r="K756">
        <f>_xlfn.XLOOKUP(Table2[[#This Row],[Product ID]],Table4[Product ID],Table4[Size])</f>
        <v>0.2</v>
      </c>
      <c r="L756" s="5">
        <f>_xlfn.XLOOKUP(Table2[[#This Row],[Product ID]],Table4[Product ID],Table4[Unit Price])</f>
        <v>2.9849999999999999</v>
      </c>
      <c r="M756" s="7">
        <f>Table2[[#This Row],[Unit Price]]*Table2[[#This Row],[Quantity]]</f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_xlfn.XLOOKUP(Table2[[#This Row],[Customer ID]],Table3[Customer ID],Table3[Customer Name])</f>
        <v>Foster Constance</v>
      </c>
      <c r="G757" s="2" t="str">
        <f>IF(_xlfn.XLOOKUP(TRIM(Table2[[#This Row],[Customer Name]]), Table3[Customer Name], Table3[Email], "")=0, "", _xlfn.XLOOKUP(TRIM(Table2[[#This Row],[Customer Name]]), Table3[Customer Name], Table3[Email], ""))</f>
        <v>fconstancekz@ifeng.com</v>
      </c>
      <c r="H757" s="2" t="str">
        <f>_xlfn.XLOOKUP(Table2[[#This Row],[Customer Name]],Table3[Customer Name],Table3[Country])</f>
        <v>United States</v>
      </c>
      <c r="I757" t="s">
        <v>6199</v>
      </c>
      <c r="J757" t="s">
        <v>6201</v>
      </c>
      <c r="K757">
        <f>_xlfn.XLOOKUP(Table2[[#This Row],[Product ID]],Table4[Product ID],Table4[Size])</f>
        <v>0.2</v>
      </c>
      <c r="L757" s="5">
        <f>_xlfn.XLOOKUP(Table2[[#This Row],[Product ID]],Table4[Product ID],Table4[Unit Price])</f>
        <v>4.7549999999999999</v>
      </c>
      <c r="M757" s="7">
        <f>Table2[[#This Row],[Unit Price]]*Table2[[#This Row],[Quantity]]</f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_xlfn.XLOOKUP(Table2[[#This Row],[Customer ID]],Table3[Customer ID],Table3[Customer Name])</f>
        <v>Fernando Sulman</v>
      </c>
      <c r="G758" s="2" t="str">
        <f>IF(_xlfn.XLOOKUP(TRIM(Table2[[#This Row],[Customer Name]]), Table3[Customer Name], Table3[Email], "")=0, "", _xlfn.XLOOKUP(TRIM(Table2[[#This Row],[Customer Name]]), Table3[Customer Name], Table3[Email], ""))</f>
        <v>fsulmanl0@washington.edu</v>
      </c>
      <c r="H758" s="2" t="str">
        <f>_xlfn.XLOOKUP(Table2[[#This Row],[Customer Name]],Table3[Customer Name],Table3[Country])</f>
        <v>United States</v>
      </c>
      <c r="I758" t="s">
        <v>6196</v>
      </c>
      <c r="J758" t="s">
        <v>6202</v>
      </c>
      <c r="K758">
        <f>_xlfn.XLOOKUP(Table2[[#This Row],[Product ID]],Table4[Product ID],Table4[Size])</f>
        <v>1</v>
      </c>
      <c r="L758" s="5">
        <f>_xlfn.XLOOKUP(Table2[[#This Row],[Product ID]],Table4[Product ID],Table4[Unit Price])</f>
        <v>8.9499999999999993</v>
      </c>
      <c r="M758" s="7">
        <f>Table2[[#This Row],[Unit Price]]*Table2[[#This Row],[Quantity]]</f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_xlfn.XLOOKUP(Table2[[#This Row],[Customer ID]],Table3[Customer ID],Table3[Customer Name])</f>
        <v>Dorotea Hollyman</v>
      </c>
      <c r="G759" s="2" t="str">
        <f>IF(_xlfn.XLOOKUP(TRIM(Table2[[#This Row],[Customer Name]]), Table3[Customer Name], Table3[Email], "")=0, "", _xlfn.XLOOKUP(TRIM(Table2[[#This Row],[Customer Name]]), Table3[Customer Name], Table3[Email], ""))</f>
        <v>dhollymanl1@ibm.com</v>
      </c>
      <c r="H759" s="2" t="str">
        <f>_xlfn.XLOOKUP(Table2[[#This Row],[Customer Name]],Table3[Customer Name],Table3[Country])</f>
        <v>United States</v>
      </c>
      <c r="I759" t="s">
        <v>6198</v>
      </c>
      <c r="J759" t="s">
        <v>6202</v>
      </c>
      <c r="K759">
        <f>_xlfn.XLOOKUP(Table2[[#This Row],[Product ID]],Table4[Product ID],Table4[Size])</f>
        <v>0.5</v>
      </c>
      <c r="L759" s="5">
        <f>_xlfn.XLOOKUP(Table2[[#This Row],[Product ID]],Table4[Product ID],Table4[Unit Price])</f>
        <v>5.97</v>
      </c>
      <c r="M759" s="7">
        <f>Table2[[#This Row],[Unit Price]]*Table2[[#This Row],[Quantity]]</f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_xlfn.XLOOKUP(Table2[[#This Row],[Customer ID]],Table3[Customer ID],Table3[Customer Name])</f>
        <v>Lorelei Nardoni</v>
      </c>
      <c r="G760" s="2" t="str">
        <f>IF(_xlfn.XLOOKUP(TRIM(Table2[[#This Row],[Customer Name]]), Table3[Customer Name], Table3[Email], "")=0, "", _xlfn.XLOOKUP(TRIM(Table2[[#This Row],[Customer Name]]), Table3[Customer Name], Table3[Email], ""))</f>
        <v>lnardonil2@hao123.com</v>
      </c>
      <c r="H760" s="2" t="str">
        <f>_xlfn.XLOOKUP(Table2[[#This Row],[Customer Name]],Table3[Customer Name],Table3[Country])</f>
        <v>United States</v>
      </c>
      <c r="I760" t="s">
        <v>6196</v>
      </c>
      <c r="J760" t="s">
        <v>6202</v>
      </c>
      <c r="K760">
        <f>_xlfn.XLOOKUP(Table2[[#This Row],[Product ID]],Table4[Product ID],Table4[Size])</f>
        <v>1</v>
      </c>
      <c r="L760" s="5">
        <f>_xlfn.XLOOKUP(Table2[[#This Row],[Product ID]],Table4[Product ID],Table4[Unit Price])</f>
        <v>8.9499999999999993</v>
      </c>
      <c r="M760" s="7">
        <f>Table2[[#This Row],[Unit Price]]*Table2[[#This Row],[Quantity]]</f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_xlfn.XLOOKUP(Table2[[#This Row],[Customer ID]],Table3[Customer ID],Table3[Customer Name])</f>
        <v>Dallas Yarham</v>
      </c>
      <c r="G761" s="2" t="str">
        <f>IF(_xlfn.XLOOKUP(TRIM(Table2[[#This Row],[Customer Name]]), Table3[Customer Name], Table3[Email], "")=0, "", _xlfn.XLOOKUP(TRIM(Table2[[#This Row],[Customer Name]]), Table3[Customer Name], Table3[Email], ""))</f>
        <v>dyarhaml3@moonfruit.com</v>
      </c>
      <c r="H761" s="2" t="str">
        <f>_xlfn.XLOOKUP(Table2[[#This Row],[Customer Name]],Table3[Customer Name],Table3[Country])</f>
        <v>United States</v>
      </c>
      <c r="I761" t="s">
        <v>6199</v>
      </c>
      <c r="J761" t="s">
        <v>6202</v>
      </c>
      <c r="K761">
        <f>_xlfn.XLOOKUP(Table2[[#This Row],[Product ID]],Table4[Product ID],Table4[Size])</f>
        <v>2.5</v>
      </c>
      <c r="L761" s="5">
        <f>_xlfn.XLOOKUP(Table2[[#This Row],[Product ID]],Table4[Product ID],Table4[Unit Price])</f>
        <v>29.784999999999997</v>
      </c>
      <c r="M761" s="7">
        <f>Table2[[#This Row],[Unit Price]]*Table2[[#This Row],[Quantity]]</f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_xlfn.XLOOKUP(Table2[[#This Row],[Customer ID]],Table3[Customer ID],Table3[Customer Name])</f>
        <v>Arlana Ferrea</v>
      </c>
      <c r="G762" s="2" t="str">
        <f>IF(_xlfn.XLOOKUP(TRIM(Table2[[#This Row],[Customer Name]]), Table3[Customer Name], Table3[Email], "")=0, "", _xlfn.XLOOKUP(TRIM(Table2[[#This Row],[Customer Name]]), Table3[Customer Name], Table3[Email], ""))</f>
        <v>aferreal4@wikia.com</v>
      </c>
      <c r="H762" s="2" t="str">
        <f>_xlfn.XLOOKUP(Table2[[#This Row],[Customer Name]],Table3[Customer Name],Table3[Country])</f>
        <v>United States</v>
      </c>
      <c r="I762" t="s">
        <v>6197</v>
      </c>
      <c r="J762" t="s">
        <v>6201</v>
      </c>
      <c r="K762">
        <f>_xlfn.XLOOKUP(Table2[[#This Row],[Product ID]],Table4[Product ID],Table4[Size])</f>
        <v>0.5</v>
      </c>
      <c r="L762" s="5">
        <f>_xlfn.XLOOKUP(Table2[[#This Row],[Product ID]],Table4[Product ID],Table4[Unit Price])</f>
        <v>8.91</v>
      </c>
      <c r="M762" s="7">
        <f>Table2[[#This Row],[Unit Price]]*Table2[[#This Row],[Quantity]]</f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_xlfn.XLOOKUP(Table2[[#This Row],[Customer ID]],Table3[Customer ID],Table3[Customer Name])</f>
        <v>Chuck Kendrick</v>
      </c>
      <c r="G763" s="2" t="str">
        <f>IF(_xlfn.XLOOKUP(TRIM(Table2[[#This Row],[Customer Name]]), Table3[Customer Name], Table3[Email], "")=0, "", _xlfn.XLOOKUP(TRIM(Table2[[#This Row],[Customer Name]]), Table3[Customer Name], Table3[Email], ""))</f>
        <v>ckendrickl5@webnode.com</v>
      </c>
      <c r="H763" s="2" t="str">
        <f>_xlfn.XLOOKUP(Table2[[#This Row],[Customer Name]],Table3[Customer Name],Table3[Country])</f>
        <v>United States</v>
      </c>
      <c r="I763" t="s">
        <v>6197</v>
      </c>
      <c r="J763" t="s">
        <v>6201</v>
      </c>
      <c r="K763">
        <f>_xlfn.XLOOKUP(Table2[[#This Row],[Product ID]],Table4[Product ID],Table4[Size])</f>
        <v>1</v>
      </c>
      <c r="L763" s="5">
        <f>_xlfn.XLOOKUP(Table2[[#This Row],[Product ID]],Table4[Product ID],Table4[Unit Price])</f>
        <v>14.85</v>
      </c>
      <c r="M763" s="7">
        <f>Table2[[#This Row],[Unit Price]]*Table2[[#This Row],[Quantity]]</f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_xlfn.XLOOKUP(Table2[[#This Row],[Customer ID]],Table3[Customer ID],Table3[Customer Name])</f>
        <v>Sharona Danilchik</v>
      </c>
      <c r="G764" s="2" t="str">
        <f>IF(_xlfn.XLOOKUP(TRIM(Table2[[#This Row],[Customer Name]]), Table3[Customer Name], Table3[Email], "")=0, "", _xlfn.XLOOKUP(TRIM(Table2[[#This Row],[Customer Name]]), Table3[Customer Name], Table3[Email], ""))</f>
        <v>sdanilchikl6@mit.edu</v>
      </c>
      <c r="H764" s="2" t="str">
        <f>_xlfn.XLOOKUP(Table2[[#This Row],[Customer Name]],Table3[Customer Name],Table3[Country])</f>
        <v>United Kingdom</v>
      </c>
      <c r="I764" t="s">
        <v>6199</v>
      </c>
      <c r="J764" t="s">
        <v>6200</v>
      </c>
      <c r="K764">
        <f>_xlfn.XLOOKUP(Table2[[#This Row],[Product ID]],Table4[Product ID],Table4[Size])</f>
        <v>0.5</v>
      </c>
      <c r="L764" s="5">
        <f>_xlfn.XLOOKUP(Table2[[#This Row],[Product ID]],Table4[Product ID],Table4[Unit Price])</f>
        <v>8.73</v>
      </c>
      <c r="M764" s="7">
        <f>Table2[[#This Row],[Unit Price]]*Table2[[#This Row],[Quantity]]</f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_xlfn.XLOOKUP(Table2[[#This Row],[Customer ID]],Table3[Customer ID],Table3[Customer Name])</f>
        <v>Sarajane Potter</v>
      </c>
      <c r="G765" s="2" t="str">
        <f>IF(_xlfn.XLOOKUP(TRIM(Table2[[#This Row],[Customer Name]]), Table3[Customer Name], Table3[Email], "")=0, "", _xlfn.XLOOKUP(TRIM(Table2[[#This Row],[Customer Name]]), Table3[Customer Name], Table3[Email], ""))</f>
        <v/>
      </c>
      <c r="H765" s="2" t="str">
        <f>_xlfn.XLOOKUP(Table2[[#This Row],[Customer Name]],Table3[Customer Name],Table3[Country])</f>
        <v>United States</v>
      </c>
      <c r="I765" t="s">
        <v>6198</v>
      </c>
      <c r="J765" t="s">
        <v>6201</v>
      </c>
      <c r="K765">
        <f>_xlfn.XLOOKUP(Table2[[#This Row],[Product ID]],Table4[Product ID],Table4[Size])</f>
        <v>0.5</v>
      </c>
      <c r="L765" s="5">
        <f>_xlfn.XLOOKUP(Table2[[#This Row],[Product ID]],Table4[Product ID],Table4[Unit Price])</f>
        <v>7.77</v>
      </c>
      <c r="M765" s="7">
        <f>Table2[[#This Row],[Unit Price]]*Table2[[#This Row],[Quantity]]</f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_xlfn.XLOOKUP(Table2[[#This Row],[Customer ID]],Table3[Customer ID],Table3[Customer Name])</f>
        <v>Bobby Folomkin</v>
      </c>
      <c r="G766" s="2" t="str">
        <f>IF(_xlfn.XLOOKUP(TRIM(Table2[[#This Row],[Customer Name]]), Table3[Customer Name], Table3[Email], "")=0, "", _xlfn.XLOOKUP(TRIM(Table2[[#This Row],[Customer Name]]), Table3[Customer Name], Table3[Email], ""))</f>
        <v>bfolomkinl8@yolasite.com</v>
      </c>
      <c r="H766" s="2" t="str">
        <f>_xlfn.XLOOKUP(Table2[[#This Row],[Customer Name]],Table3[Customer Name],Table3[Country])</f>
        <v>United States</v>
      </c>
      <c r="I766" t="s">
        <v>6198</v>
      </c>
      <c r="J766" t="s">
        <v>6201</v>
      </c>
      <c r="K766">
        <f>_xlfn.XLOOKUP(Table2[[#This Row],[Product ID]],Table4[Product ID],Table4[Size])</f>
        <v>2.5</v>
      </c>
      <c r="L766" s="5">
        <f>_xlfn.XLOOKUP(Table2[[#This Row],[Product ID]],Table4[Product ID],Table4[Unit Price])</f>
        <v>29.784999999999997</v>
      </c>
      <c r="M766" s="7">
        <f>Table2[[#This Row],[Unit Price]]*Table2[[#This Row],[Quantity]]</f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_xlfn.XLOOKUP(Table2[[#This Row],[Customer ID]],Table3[Customer ID],Table3[Customer Name])</f>
        <v>Rafferty Pursglove</v>
      </c>
      <c r="G767" s="2" t="str">
        <f>IF(_xlfn.XLOOKUP(TRIM(Table2[[#This Row],[Customer Name]]), Table3[Customer Name], Table3[Email], "")=0, "", _xlfn.XLOOKUP(TRIM(Table2[[#This Row],[Customer Name]]), Table3[Customer Name], Table3[Email], ""))</f>
        <v>rpursglovel9@biblegateway.com</v>
      </c>
      <c r="H767" s="2" t="str">
        <f>_xlfn.XLOOKUP(Table2[[#This Row],[Customer Name]],Table3[Customer Name],Table3[Country])</f>
        <v>United States</v>
      </c>
      <c r="I767" t="s">
        <v>6196</v>
      </c>
      <c r="J767" t="s">
        <v>6200</v>
      </c>
      <c r="K767">
        <f>_xlfn.XLOOKUP(Table2[[#This Row],[Product ID]],Table4[Product ID],Table4[Size])</f>
        <v>1</v>
      </c>
      <c r="L767" s="5">
        <f>_xlfn.XLOOKUP(Table2[[#This Row],[Product ID]],Table4[Product ID],Table4[Unit Price])</f>
        <v>9.9499999999999993</v>
      </c>
      <c r="M767" s="7">
        <f>Table2[[#This Row],[Unit Price]]*Table2[[#This Row],[Quantity]]</f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_xlfn.XLOOKUP(Table2[[#This Row],[Customer ID]],Table3[Customer ID],Table3[Customer Name])</f>
        <v>Rafferty Pursglove</v>
      </c>
      <c r="G768" s="2" t="str">
        <f>IF(_xlfn.XLOOKUP(TRIM(Table2[[#This Row],[Customer Name]]), Table3[Customer Name], Table3[Email], "")=0, "", _xlfn.XLOOKUP(TRIM(Table2[[#This Row],[Customer Name]]), Table3[Customer Name], Table3[Email], ""))</f>
        <v>rpursglovel9@biblegateway.com</v>
      </c>
      <c r="H768" s="2" t="str">
        <f>_xlfn.XLOOKUP(Table2[[#This Row],[Customer Name]],Table3[Customer Name],Table3[Country])</f>
        <v>United States</v>
      </c>
      <c r="I768" t="s">
        <v>6198</v>
      </c>
      <c r="J768" t="s">
        <v>6201</v>
      </c>
      <c r="K768">
        <f>_xlfn.XLOOKUP(Table2[[#This Row],[Product ID]],Table4[Product ID],Table4[Size])</f>
        <v>0.5</v>
      </c>
      <c r="L768" s="5">
        <f>_xlfn.XLOOKUP(Table2[[#This Row],[Product ID]],Table4[Product ID],Table4[Unit Price])</f>
        <v>7.77</v>
      </c>
      <c r="M768" s="7">
        <f>Table2[[#This Row],[Unit Price]]*Table2[[#This Row],[Quantity]]</f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_xlfn.XLOOKUP(Table2[[#This Row],[Customer ID]],Table3[Customer ID],Table3[Customer Name])</f>
        <v>Foster Constance</v>
      </c>
      <c r="G769" s="2" t="str">
        <f>IF(_xlfn.XLOOKUP(TRIM(Table2[[#This Row],[Customer Name]]), Table3[Customer Name], Table3[Email], "")=0, "", _xlfn.XLOOKUP(TRIM(Table2[[#This Row],[Customer Name]]), Table3[Customer Name], Table3[Email], ""))</f>
        <v>fconstancekz@ifeng.com</v>
      </c>
      <c r="H769" s="2" t="str">
        <f>_xlfn.XLOOKUP(Table2[[#This Row],[Customer Name]],Table3[Customer Name],Table3[Country])</f>
        <v>United States</v>
      </c>
      <c r="I769" t="s">
        <v>6198</v>
      </c>
      <c r="J769" t="s">
        <v>6201</v>
      </c>
      <c r="K769">
        <f>_xlfn.XLOOKUP(Table2[[#This Row],[Product ID]],Table4[Product ID],Table4[Size])</f>
        <v>2.5</v>
      </c>
      <c r="L769" s="5">
        <f>_xlfn.XLOOKUP(Table2[[#This Row],[Product ID]],Table4[Product ID],Table4[Unit Price])</f>
        <v>29.784999999999997</v>
      </c>
      <c r="M769" s="7">
        <f>Table2[[#This Row],[Unit Price]]*Table2[[#This Row],[Quantity]]</f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_xlfn.XLOOKUP(Table2[[#This Row],[Customer ID]],Table3[Customer ID],Table3[Customer Name])</f>
        <v>Foster Constance</v>
      </c>
      <c r="G770" s="2" t="str">
        <f>IF(_xlfn.XLOOKUP(TRIM(Table2[[#This Row],[Customer Name]]), Table3[Customer Name], Table3[Email], "")=0, "", _xlfn.XLOOKUP(TRIM(Table2[[#This Row],[Customer Name]]), Table3[Customer Name], Table3[Email], ""))</f>
        <v>fconstancekz@ifeng.com</v>
      </c>
      <c r="H770" s="2" t="str">
        <f>_xlfn.XLOOKUP(Table2[[#This Row],[Customer Name]],Table3[Customer Name],Table3[Country])</f>
        <v>United States</v>
      </c>
      <c r="I770" t="s">
        <v>6196</v>
      </c>
      <c r="J770" t="s">
        <v>6201</v>
      </c>
      <c r="K770">
        <f>_xlfn.XLOOKUP(Table2[[#This Row],[Product ID]],Table4[Product ID],Table4[Size])</f>
        <v>1</v>
      </c>
      <c r="L770" s="5">
        <f>_xlfn.XLOOKUP(Table2[[#This Row],[Product ID]],Table4[Product ID],Table4[Unit Price])</f>
        <v>11.95</v>
      </c>
      <c r="M770" s="7">
        <f>Table2[[#This Row],[Unit Price]]*Table2[[#This Row],[Quantity]]</f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_xlfn.XLOOKUP(Table2[[#This Row],[Customer ID]],Table3[Customer ID],Table3[Customer Name])</f>
        <v>Dalia Eburah</v>
      </c>
      <c r="G771" s="2" t="str">
        <f>IF(_xlfn.XLOOKUP(TRIM(Table2[[#This Row],[Customer Name]]), Table3[Customer Name], Table3[Email], "")=0, "", _xlfn.XLOOKUP(TRIM(Table2[[#This Row],[Customer Name]]), Table3[Customer Name], Table3[Email], ""))</f>
        <v>deburahld@google.co.jp</v>
      </c>
      <c r="H771" s="2" t="str">
        <f>_xlfn.XLOOKUP(Table2[[#This Row],[Customer Name]],Table3[Customer Name],Table3[Country])</f>
        <v>United Kingdom</v>
      </c>
      <c r="I771" t="s">
        <v>6196</v>
      </c>
      <c r="J771" t="s">
        <v>6200</v>
      </c>
      <c r="K771">
        <f>_xlfn.XLOOKUP(Table2[[#This Row],[Product ID]],Table4[Product ID],Table4[Size])</f>
        <v>2.5</v>
      </c>
      <c r="L771" s="5">
        <f>_xlfn.XLOOKUP(Table2[[#This Row],[Product ID]],Table4[Product ID],Table4[Unit Price])</f>
        <v>22.884999999999998</v>
      </c>
      <c r="M771" s="7">
        <f>Table2[[#This Row],[Unit Price]]*Table2[[#This Row],[Quantity]]</f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_xlfn.XLOOKUP(Table2[[#This Row],[Customer ID]],Table3[Customer ID],Table3[Customer Name])</f>
        <v>Martie Brimilcombe</v>
      </c>
      <c r="G772" s="2" t="str">
        <f>IF(_xlfn.XLOOKUP(TRIM(Table2[[#This Row],[Customer Name]]), Table3[Customer Name], Table3[Email], "")=0, "", _xlfn.XLOOKUP(TRIM(Table2[[#This Row],[Customer Name]]), Table3[Customer Name], Table3[Email], ""))</f>
        <v>mbrimilcombele@cnn.com</v>
      </c>
      <c r="H772" s="2" t="str">
        <f>_xlfn.XLOOKUP(Table2[[#This Row],[Customer Name]],Table3[Customer Name],Table3[Country])</f>
        <v>United States</v>
      </c>
      <c r="I772" t="s">
        <v>6198</v>
      </c>
      <c r="J772" t="s">
        <v>6202</v>
      </c>
      <c r="K772">
        <f>_xlfn.XLOOKUP(Table2[[#This Row],[Product ID]],Table4[Product ID],Table4[Size])</f>
        <v>1</v>
      </c>
      <c r="L772" s="5">
        <f>_xlfn.XLOOKUP(Table2[[#This Row],[Product ID]],Table4[Product ID],Table4[Unit Price])</f>
        <v>9.9499999999999993</v>
      </c>
      <c r="M772" s="7">
        <f>Table2[[#This Row],[Unit Price]]*Table2[[#This Row],[Quantity]]</f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_xlfn.XLOOKUP(Table2[[#This Row],[Customer ID]],Table3[Customer ID],Table3[Customer Name])</f>
        <v>Suzanna Bollam</v>
      </c>
      <c r="G773" s="2" t="str">
        <f>IF(_xlfn.XLOOKUP(TRIM(Table2[[#This Row],[Customer Name]]), Table3[Customer Name], Table3[Email], "")=0, "", _xlfn.XLOOKUP(TRIM(Table2[[#This Row],[Customer Name]]), Table3[Customer Name], Table3[Email], ""))</f>
        <v>sbollamlf@list-manage.com</v>
      </c>
      <c r="H773" s="2" t="str">
        <f>_xlfn.XLOOKUP(Table2[[#This Row],[Customer Name]],Table3[Customer Name],Table3[Country])</f>
        <v>United States</v>
      </c>
      <c r="I773" t="s">
        <v>6196</v>
      </c>
      <c r="J773" t="s">
        <v>6201</v>
      </c>
      <c r="K773">
        <f>_xlfn.XLOOKUP(Table2[[#This Row],[Product ID]],Table4[Product ID],Table4[Size])</f>
        <v>0.5</v>
      </c>
      <c r="L773" s="5">
        <f>_xlfn.XLOOKUP(Table2[[#This Row],[Product ID]],Table4[Product ID],Table4[Unit Price])</f>
        <v>7.169999999999999</v>
      </c>
      <c r="M773" s="7">
        <f>Table2[[#This Row],[Unit Price]]*Table2[[#This Row],[Quantity]]</f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_xlfn.XLOOKUP(Table2[[#This Row],[Customer ID]],Table3[Customer ID],Table3[Customer Name])</f>
        <v>Mellisa Mebes</v>
      </c>
      <c r="G774" s="2" t="str">
        <f>IF(_xlfn.XLOOKUP(TRIM(Table2[[#This Row],[Customer Name]]), Table3[Customer Name], Table3[Email], "")=0, "", _xlfn.XLOOKUP(TRIM(Table2[[#This Row],[Customer Name]]), Table3[Customer Name], Table3[Email], ""))</f>
        <v/>
      </c>
      <c r="H774" s="2" t="str">
        <f>_xlfn.XLOOKUP(Table2[[#This Row],[Customer Name]],Table3[Customer Name],Table3[Country])</f>
        <v>United States</v>
      </c>
      <c r="I774" t="s">
        <v>6197</v>
      </c>
      <c r="J774" t="s">
        <v>6200</v>
      </c>
      <c r="K774">
        <f>_xlfn.XLOOKUP(Table2[[#This Row],[Product ID]],Table4[Product ID],Table4[Size])</f>
        <v>1</v>
      </c>
      <c r="L774" s="5">
        <f>_xlfn.XLOOKUP(Table2[[#This Row],[Product ID]],Table4[Product ID],Table4[Unit Price])</f>
        <v>13.75</v>
      </c>
      <c r="M774" s="7">
        <f>Table2[[#This Row],[Unit Price]]*Table2[[#This Row],[Quantity]]</f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_xlfn.XLOOKUP(Table2[[#This Row],[Customer ID]],Table3[Customer ID],Table3[Customer Name])</f>
        <v>Alva Filipczak</v>
      </c>
      <c r="G775" s="2" t="str">
        <f>IF(_xlfn.XLOOKUP(TRIM(Table2[[#This Row],[Customer Name]]), Table3[Customer Name], Table3[Email], "")=0, "", _xlfn.XLOOKUP(TRIM(Table2[[#This Row],[Customer Name]]), Table3[Customer Name], Table3[Email], ""))</f>
        <v>afilipczaklh@ning.com</v>
      </c>
      <c r="H775" s="2" t="str">
        <f>_xlfn.XLOOKUP(Table2[[#This Row],[Customer Name]],Table3[Customer Name],Table3[Country])</f>
        <v>Ireland</v>
      </c>
      <c r="I775" t="s">
        <v>6199</v>
      </c>
      <c r="J775" t="s">
        <v>6200</v>
      </c>
      <c r="K775">
        <f>_xlfn.XLOOKUP(Table2[[#This Row],[Product ID]],Table4[Product ID],Table4[Size])</f>
        <v>0.2</v>
      </c>
      <c r="L775" s="5">
        <f>_xlfn.XLOOKUP(Table2[[#This Row],[Product ID]],Table4[Product ID],Table4[Unit Price])</f>
        <v>4.3650000000000002</v>
      </c>
      <c r="M775" s="7">
        <f>Table2[[#This Row],[Unit Price]]*Table2[[#This Row],[Quantity]]</f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_xlfn.XLOOKUP(Table2[[#This Row],[Customer ID]],Table3[Customer ID],Table3[Customer Name])</f>
        <v>Dorette Hinemoor</v>
      </c>
      <c r="G776" s="2" t="str">
        <f>IF(_xlfn.XLOOKUP(TRIM(Table2[[#This Row],[Customer Name]]), Table3[Customer Name], Table3[Email], "")=0, "", _xlfn.XLOOKUP(TRIM(Table2[[#This Row],[Customer Name]]), Table3[Customer Name], Table3[Email], ""))</f>
        <v/>
      </c>
      <c r="H776" s="2" t="str">
        <f>_xlfn.XLOOKUP(Table2[[#This Row],[Customer Name]],Table3[Customer Name],Table3[Country])</f>
        <v>United States</v>
      </c>
      <c r="I776" t="s">
        <v>6196</v>
      </c>
      <c r="J776" t="s">
        <v>6200</v>
      </c>
      <c r="K776">
        <f>_xlfn.XLOOKUP(Table2[[#This Row],[Product ID]],Table4[Product ID],Table4[Size])</f>
        <v>1</v>
      </c>
      <c r="L776" s="5">
        <f>_xlfn.XLOOKUP(Table2[[#This Row],[Product ID]],Table4[Product ID],Table4[Unit Price])</f>
        <v>9.9499999999999993</v>
      </c>
      <c r="M776" s="7">
        <f>Table2[[#This Row],[Unit Price]]*Table2[[#This Row],[Quantity]]</f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_xlfn.XLOOKUP(Table2[[#This Row],[Customer ID]],Table3[Customer ID],Table3[Customer Name])</f>
        <v>Rhetta Elnaugh</v>
      </c>
      <c r="G777" s="2" t="str">
        <f>IF(_xlfn.XLOOKUP(TRIM(Table2[[#This Row],[Customer Name]]), Table3[Customer Name], Table3[Email], "")=0, "", _xlfn.XLOOKUP(TRIM(Table2[[#This Row],[Customer Name]]), Table3[Customer Name], Table3[Email], ""))</f>
        <v>relnaughlj@comsenz.com</v>
      </c>
      <c r="H777" s="2" t="str">
        <f>_xlfn.XLOOKUP(Table2[[#This Row],[Customer Name]],Table3[Customer Name],Table3[Country])</f>
        <v>United States</v>
      </c>
      <c r="I777" t="s">
        <v>6197</v>
      </c>
      <c r="J777" t="s">
        <v>6201</v>
      </c>
      <c r="K777">
        <f>_xlfn.XLOOKUP(Table2[[#This Row],[Product ID]],Table4[Product ID],Table4[Size])</f>
        <v>0.5</v>
      </c>
      <c r="L777" s="5">
        <f>_xlfn.XLOOKUP(Table2[[#This Row],[Product ID]],Table4[Product ID],Table4[Unit Price])</f>
        <v>8.91</v>
      </c>
      <c r="M777" s="7">
        <f>Table2[[#This Row],[Unit Price]]*Table2[[#This Row],[Quantity]]</f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_xlfn.XLOOKUP(Table2[[#This Row],[Customer ID]],Table3[Customer ID],Table3[Customer Name])</f>
        <v>Jule Deehan</v>
      </c>
      <c r="G778" s="2" t="str">
        <f>IF(_xlfn.XLOOKUP(TRIM(Table2[[#This Row],[Customer Name]]), Table3[Customer Name], Table3[Email], "")=0, "", _xlfn.XLOOKUP(TRIM(Table2[[#This Row],[Customer Name]]), Table3[Customer Name], Table3[Email], ""))</f>
        <v>jdeehanlk@about.me</v>
      </c>
      <c r="H778" s="2" t="str">
        <f>_xlfn.XLOOKUP(Table2[[#This Row],[Customer Name]],Table3[Customer Name],Table3[Country])</f>
        <v>United States</v>
      </c>
      <c r="I778" t="s">
        <v>6198</v>
      </c>
      <c r="J778" t="s">
        <v>6200</v>
      </c>
      <c r="K778">
        <f>_xlfn.XLOOKUP(Table2[[#This Row],[Product ID]],Table4[Product ID],Table4[Size])</f>
        <v>0.5</v>
      </c>
      <c r="L778" s="5">
        <f>_xlfn.XLOOKUP(Table2[[#This Row],[Product ID]],Table4[Product ID],Table4[Unit Price])</f>
        <v>6.75</v>
      </c>
      <c r="M778" s="7">
        <f>Table2[[#This Row],[Unit Price]]*Table2[[#This Row],[Quantity]]</f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_xlfn.XLOOKUP(Table2[[#This Row],[Customer ID]],Table3[Customer ID],Table3[Customer Name])</f>
        <v>Janella Eden</v>
      </c>
      <c r="G779" s="2" t="str">
        <f>IF(_xlfn.XLOOKUP(TRIM(Table2[[#This Row],[Customer Name]]), Table3[Customer Name], Table3[Email], "")=0, "", _xlfn.XLOOKUP(TRIM(Table2[[#This Row],[Customer Name]]), Table3[Customer Name], Table3[Email], ""))</f>
        <v>jedenll@e-recht24.de</v>
      </c>
      <c r="H779" s="2" t="str">
        <f>_xlfn.XLOOKUP(Table2[[#This Row],[Customer Name]],Table3[Customer Name],Table3[Country])</f>
        <v>United States</v>
      </c>
      <c r="I779" t="s">
        <v>6198</v>
      </c>
      <c r="J779" t="s">
        <v>6201</v>
      </c>
      <c r="K779">
        <f>_xlfn.XLOOKUP(Table2[[#This Row],[Product ID]],Table4[Product ID],Table4[Size])</f>
        <v>2.5</v>
      </c>
      <c r="L779" s="5">
        <f>_xlfn.XLOOKUP(Table2[[#This Row],[Product ID]],Table4[Product ID],Table4[Unit Price])</f>
        <v>29.784999999999997</v>
      </c>
      <c r="M779" s="7">
        <f>Table2[[#This Row],[Unit Price]]*Table2[[#This Row],[Quantity]]</f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_xlfn.XLOOKUP(Table2[[#This Row],[Customer ID]],Table3[Customer ID],Table3[Customer Name])</f>
        <v>Cam Jewster</v>
      </c>
      <c r="G780" s="2" t="str">
        <f>IF(_xlfn.XLOOKUP(TRIM(Table2[[#This Row],[Customer Name]]), Table3[Customer Name], Table3[Email], "")=0, "", _xlfn.XLOOKUP(TRIM(Table2[[#This Row],[Customer Name]]), Table3[Customer Name], Table3[Email], ""))</f>
        <v>cjewsterlu@moonfruit.com</v>
      </c>
      <c r="H780" s="2" t="str">
        <f>_xlfn.XLOOKUP(Table2[[#This Row],[Customer Name]],Table3[Customer Name],Table3[Country])</f>
        <v>United States</v>
      </c>
      <c r="I780" t="s">
        <v>6199</v>
      </c>
      <c r="J780" t="s">
        <v>6201</v>
      </c>
      <c r="K780">
        <f>_xlfn.XLOOKUP(Table2[[#This Row],[Product ID]],Table4[Product ID],Table4[Size])</f>
        <v>0.5</v>
      </c>
      <c r="L780" s="5">
        <f>_xlfn.XLOOKUP(Table2[[#This Row],[Product ID]],Table4[Product ID],Table4[Unit Price])</f>
        <v>9.51</v>
      </c>
      <c r="M780" s="7">
        <f>Table2[[#This Row],[Unit Price]]*Table2[[#This Row],[Quantity]]</f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_xlfn.XLOOKUP(Table2[[#This Row],[Customer ID]],Table3[Customer ID],Table3[Customer Name])</f>
        <v>Ugo Southerden</v>
      </c>
      <c r="G781" s="2" t="str">
        <f>IF(_xlfn.XLOOKUP(TRIM(Table2[[#This Row],[Customer Name]]), Table3[Customer Name], Table3[Email], "")=0, "", _xlfn.XLOOKUP(TRIM(Table2[[#This Row],[Customer Name]]), Table3[Customer Name], Table3[Email], ""))</f>
        <v>usoutherdenln@hao123.com</v>
      </c>
      <c r="H781" s="2" t="str">
        <f>_xlfn.XLOOKUP(Table2[[#This Row],[Customer Name]],Table3[Customer Name],Table3[Country])</f>
        <v>United States</v>
      </c>
      <c r="I781" t="s">
        <v>6199</v>
      </c>
      <c r="J781" t="s">
        <v>6202</v>
      </c>
      <c r="K781">
        <f>_xlfn.XLOOKUP(Table2[[#This Row],[Product ID]],Table4[Product ID],Table4[Size])</f>
        <v>1</v>
      </c>
      <c r="L781" s="5">
        <f>_xlfn.XLOOKUP(Table2[[#This Row],[Product ID]],Table4[Product ID],Table4[Unit Price])</f>
        <v>12.95</v>
      </c>
      <c r="M781" s="7">
        <f>Table2[[#This Row],[Unit Price]]*Table2[[#This Row],[Quantity]]</f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_xlfn.XLOOKUP(Table2[[#This Row],[Customer ID]],Table3[Customer ID],Table3[Customer Name])</f>
        <v>Verne Dunkerley</v>
      </c>
      <c r="G782" s="2" t="str">
        <f>IF(_xlfn.XLOOKUP(TRIM(Table2[[#This Row],[Customer Name]]), Table3[Customer Name], Table3[Email], "")=0, "", _xlfn.XLOOKUP(TRIM(Table2[[#This Row],[Customer Name]]), Table3[Customer Name], Table3[Email], ""))</f>
        <v/>
      </c>
      <c r="H782" s="2" t="str">
        <f>_xlfn.XLOOKUP(Table2[[#This Row],[Customer Name]],Table3[Customer Name],Table3[Country])</f>
        <v>United States</v>
      </c>
      <c r="I782" t="s">
        <v>6197</v>
      </c>
      <c r="J782" t="s">
        <v>6200</v>
      </c>
      <c r="K782">
        <f>_xlfn.XLOOKUP(Table2[[#This Row],[Product ID]],Table4[Product ID],Table4[Size])</f>
        <v>1</v>
      </c>
      <c r="L782" s="5">
        <f>_xlfn.XLOOKUP(Table2[[#This Row],[Product ID]],Table4[Product ID],Table4[Unit Price])</f>
        <v>13.75</v>
      </c>
      <c r="M782" s="7">
        <f>Table2[[#This Row],[Unit Price]]*Table2[[#This Row],[Quantity]]</f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_xlfn.XLOOKUP(Table2[[#This Row],[Customer ID]],Table3[Customer ID],Table3[Customer Name])</f>
        <v>Lacee Burtenshaw</v>
      </c>
      <c r="G783" s="2" t="str">
        <f>IF(_xlfn.XLOOKUP(TRIM(Table2[[#This Row],[Customer Name]]), Table3[Customer Name], Table3[Email], "")=0, "", _xlfn.XLOOKUP(TRIM(Table2[[#This Row],[Customer Name]]), Table3[Customer Name], Table3[Email], ""))</f>
        <v>lburtenshawlp@shinystat.com</v>
      </c>
      <c r="H783" s="2" t="str">
        <f>_xlfn.XLOOKUP(Table2[[#This Row],[Customer Name]],Table3[Customer Name],Table3[Country])</f>
        <v>United States</v>
      </c>
      <c r="I783" t="s">
        <v>6199</v>
      </c>
      <c r="J783" t="s">
        <v>6201</v>
      </c>
      <c r="K783">
        <f>_xlfn.XLOOKUP(Table2[[#This Row],[Product ID]],Table4[Product ID],Table4[Size])</f>
        <v>2.5</v>
      </c>
      <c r="L783" s="5">
        <f>_xlfn.XLOOKUP(Table2[[#This Row],[Product ID]],Table4[Product ID],Table4[Unit Price])</f>
        <v>36.454999999999998</v>
      </c>
      <c r="M783" s="7">
        <f>Table2[[#This Row],[Unit Price]]*Table2[[#This Row],[Quantity]]</f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_xlfn.XLOOKUP(Table2[[#This Row],[Customer ID]],Table3[Customer ID],Table3[Customer Name])</f>
        <v>Adorne Gregoratti</v>
      </c>
      <c r="G784" s="2" t="str">
        <f>IF(_xlfn.XLOOKUP(TRIM(Table2[[#This Row],[Customer Name]]), Table3[Customer Name], Table3[Email], "")=0, "", _xlfn.XLOOKUP(TRIM(Table2[[#This Row],[Customer Name]]), Table3[Customer Name], Table3[Email], ""))</f>
        <v>agregorattilq@vistaprint.com</v>
      </c>
      <c r="H784" s="2" t="str">
        <f>_xlfn.XLOOKUP(Table2[[#This Row],[Customer Name]],Table3[Customer Name],Table3[Country])</f>
        <v>Ireland</v>
      </c>
      <c r="I784" t="s">
        <v>6197</v>
      </c>
      <c r="J784" t="s">
        <v>6201</v>
      </c>
      <c r="K784">
        <f>_xlfn.XLOOKUP(Table2[[#This Row],[Product ID]],Table4[Product ID],Table4[Size])</f>
        <v>0.2</v>
      </c>
      <c r="L784" s="5">
        <f>_xlfn.XLOOKUP(Table2[[#This Row],[Product ID]],Table4[Product ID],Table4[Unit Price])</f>
        <v>4.4550000000000001</v>
      </c>
      <c r="M784" s="7">
        <f>Table2[[#This Row],[Unit Price]]*Table2[[#This Row],[Quantity]]</f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_xlfn.XLOOKUP(Table2[[#This Row],[Customer ID]],Table3[Customer ID],Table3[Customer Name])</f>
        <v>Chris Croster</v>
      </c>
      <c r="G785" s="2" t="str">
        <f>IF(_xlfn.XLOOKUP(TRIM(Table2[[#This Row],[Customer Name]]), Table3[Customer Name], Table3[Email], "")=0, "", _xlfn.XLOOKUP(TRIM(Table2[[#This Row],[Customer Name]]), Table3[Customer Name], Table3[Email], ""))</f>
        <v>ccrosterlr@gov.uk</v>
      </c>
      <c r="H785" s="2" t="str">
        <f>_xlfn.XLOOKUP(Table2[[#This Row],[Customer Name]],Table3[Customer Name],Table3[Country])</f>
        <v>United States</v>
      </c>
      <c r="I785" t="s">
        <v>6199</v>
      </c>
      <c r="J785" t="s">
        <v>6200</v>
      </c>
      <c r="K785">
        <f>_xlfn.XLOOKUP(Table2[[#This Row],[Product ID]],Table4[Product ID],Table4[Size])</f>
        <v>0.5</v>
      </c>
      <c r="L785" s="5">
        <f>_xlfn.XLOOKUP(Table2[[#This Row],[Product ID]],Table4[Product ID],Table4[Unit Price])</f>
        <v>8.73</v>
      </c>
      <c r="M785" s="7">
        <f>Table2[[#This Row],[Unit Price]]*Table2[[#This Row],[Quantity]]</f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_xlfn.XLOOKUP(Table2[[#This Row],[Customer ID]],Table3[Customer ID],Table3[Customer Name])</f>
        <v>Graeme Whitehead</v>
      </c>
      <c r="G786" s="2" t="str">
        <f>IF(_xlfn.XLOOKUP(TRIM(Table2[[#This Row],[Customer Name]]), Table3[Customer Name], Table3[Email], "")=0, "", _xlfn.XLOOKUP(TRIM(Table2[[#This Row],[Customer Name]]), Table3[Customer Name], Table3[Email], ""))</f>
        <v>gwhiteheadls@hp.com</v>
      </c>
      <c r="H786" s="2" t="str">
        <f>_xlfn.XLOOKUP(Table2[[#This Row],[Customer Name]],Table3[Customer Name],Table3[Country])</f>
        <v>United States</v>
      </c>
      <c r="I786" t="s">
        <v>6199</v>
      </c>
      <c r="J786" t="s">
        <v>6201</v>
      </c>
      <c r="K786">
        <f>_xlfn.XLOOKUP(Table2[[#This Row],[Product ID]],Table4[Product ID],Table4[Size])</f>
        <v>1</v>
      </c>
      <c r="L786" s="5">
        <f>_xlfn.XLOOKUP(Table2[[#This Row],[Product ID]],Table4[Product ID],Table4[Unit Price])</f>
        <v>15.85</v>
      </c>
      <c r="M786" s="7">
        <f>Table2[[#This Row],[Unit Price]]*Table2[[#This Row],[Quantity]]</f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_xlfn.XLOOKUP(Table2[[#This Row],[Customer ID]],Table3[Customer ID],Table3[Customer Name])</f>
        <v>Haslett Jodrelle</v>
      </c>
      <c r="G787" s="2" t="str">
        <f>IF(_xlfn.XLOOKUP(TRIM(Table2[[#This Row],[Customer Name]]), Table3[Customer Name], Table3[Email], "")=0, "", _xlfn.XLOOKUP(TRIM(Table2[[#This Row],[Customer Name]]), Table3[Customer Name], Table3[Email], ""))</f>
        <v>hjodrellelt@samsung.com</v>
      </c>
      <c r="H787" s="2" t="str">
        <f>_xlfn.XLOOKUP(Table2[[#This Row],[Customer Name]],Table3[Customer Name],Table3[Country])</f>
        <v>United States</v>
      </c>
      <c r="I787" t="s">
        <v>6198</v>
      </c>
      <c r="J787" t="s">
        <v>6202</v>
      </c>
      <c r="K787">
        <f>_xlfn.XLOOKUP(Table2[[#This Row],[Product ID]],Table4[Product ID],Table4[Size])</f>
        <v>2.5</v>
      </c>
      <c r="L787" s="5">
        <f>_xlfn.XLOOKUP(Table2[[#This Row],[Product ID]],Table4[Product ID],Table4[Unit Price])</f>
        <v>22.884999999999998</v>
      </c>
      <c r="M787" s="7">
        <f>Table2[[#This Row],[Unit Price]]*Table2[[#This Row],[Quantity]]</f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_xlfn.XLOOKUP(Table2[[#This Row],[Customer ID]],Table3[Customer ID],Table3[Customer Name])</f>
        <v>Cam Jewster</v>
      </c>
      <c r="G788" s="2" t="str">
        <f>IF(_xlfn.XLOOKUP(TRIM(Table2[[#This Row],[Customer Name]]), Table3[Customer Name], Table3[Email], "")=0, "", _xlfn.XLOOKUP(TRIM(Table2[[#This Row],[Customer Name]]), Table3[Customer Name], Table3[Email], ""))</f>
        <v>cjewsterlu@moonfruit.com</v>
      </c>
      <c r="H788" s="2" t="str">
        <f>_xlfn.XLOOKUP(Table2[[#This Row],[Customer Name]],Table3[Customer Name],Table3[Country])</f>
        <v>United States</v>
      </c>
      <c r="I788" t="s">
        <v>6197</v>
      </c>
      <c r="J788" t="s">
        <v>6202</v>
      </c>
      <c r="K788">
        <f>_xlfn.XLOOKUP(Table2[[#This Row],[Product ID]],Table4[Product ID],Table4[Size])</f>
        <v>2.5</v>
      </c>
      <c r="L788" s="5">
        <f>_xlfn.XLOOKUP(Table2[[#This Row],[Product ID]],Table4[Product ID],Table4[Unit Price])</f>
        <v>27.945</v>
      </c>
      <c r="M788" s="7">
        <f>Table2[[#This Row],[Unit Price]]*Table2[[#This Row],[Quantity]]</f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_xlfn.XLOOKUP(Table2[[#This Row],[Customer ID]],Table3[Customer ID],Table3[Customer Name])</f>
        <v>Beryl Osborn</v>
      </c>
      <c r="G789" s="2" t="str">
        <f>IF(_xlfn.XLOOKUP(TRIM(Table2[[#This Row],[Customer Name]]), Table3[Customer Name], Table3[Email], "")=0, "", _xlfn.XLOOKUP(TRIM(Table2[[#This Row],[Customer Name]]), Table3[Customer Name], Table3[Email], ""))</f>
        <v/>
      </c>
      <c r="H789" s="2" t="str">
        <f>_xlfn.XLOOKUP(Table2[[#This Row],[Customer Name]],Table3[Customer Name],Table3[Country])</f>
        <v>United States</v>
      </c>
      <c r="I789" t="s">
        <v>6197</v>
      </c>
      <c r="J789" t="s">
        <v>6200</v>
      </c>
      <c r="K789">
        <f>_xlfn.XLOOKUP(Table2[[#This Row],[Product ID]],Table4[Product ID],Table4[Size])</f>
        <v>1</v>
      </c>
      <c r="L789" s="5">
        <f>_xlfn.XLOOKUP(Table2[[#This Row],[Product ID]],Table4[Product ID],Table4[Unit Price])</f>
        <v>13.75</v>
      </c>
      <c r="M789" s="7">
        <f>Table2[[#This Row],[Unit Price]]*Table2[[#This Row],[Quantity]]</f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_xlfn.XLOOKUP(Table2[[#This Row],[Customer ID]],Table3[Customer ID],Table3[Customer Name])</f>
        <v>Kaela Nottram</v>
      </c>
      <c r="G790" s="2" t="str">
        <f>IF(_xlfn.XLOOKUP(TRIM(Table2[[#This Row],[Customer Name]]), Table3[Customer Name], Table3[Email], "")=0, "", _xlfn.XLOOKUP(TRIM(Table2[[#This Row],[Customer Name]]), Table3[Customer Name], Table3[Email], ""))</f>
        <v>knottramlw@odnoklassniki.ru</v>
      </c>
      <c r="H790" s="2" t="str">
        <f>_xlfn.XLOOKUP(Table2[[#This Row],[Customer Name]],Table3[Customer Name],Table3[Country])</f>
        <v>Ireland</v>
      </c>
      <c r="I790" t="s">
        <v>6196</v>
      </c>
      <c r="J790" t="s">
        <v>6200</v>
      </c>
      <c r="K790">
        <f>_xlfn.XLOOKUP(Table2[[#This Row],[Product ID]],Table4[Product ID],Table4[Size])</f>
        <v>2.5</v>
      </c>
      <c r="L790" s="5">
        <f>_xlfn.XLOOKUP(Table2[[#This Row],[Product ID]],Table4[Product ID],Table4[Unit Price])</f>
        <v>22.884999999999998</v>
      </c>
      <c r="M790" s="7">
        <f>Table2[[#This Row],[Unit Price]]*Table2[[#This Row],[Quantity]]</f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_xlfn.XLOOKUP(Table2[[#This Row],[Customer ID]],Table3[Customer ID],Table3[Customer Name])</f>
        <v>Nobe Buney</v>
      </c>
      <c r="G791" s="2" t="str">
        <f>IF(_xlfn.XLOOKUP(TRIM(Table2[[#This Row],[Customer Name]]), Table3[Customer Name], Table3[Email], "")=0, "", _xlfn.XLOOKUP(TRIM(Table2[[#This Row],[Customer Name]]), Table3[Customer Name], Table3[Email], ""))</f>
        <v>nbuneylx@jugem.jp</v>
      </c>
      <c r="H791" s="2" t="str">
        <f>_xlfn.XLOOKUP(Table2[[#This Row],[Customer Name]],Table3[Customer Name],Table3[Country])</f>
        <v>United States</v>
      </c>
      <c r="I791" t="s">
        <v>6198</v>
      </c>
      <c r="J791" t="s">
        <v>6201</v>
      </c>
      <c r="K791">
        <f>_xlfn.XLOOKUP(Table2[[#This Row],[Product ID]],Table4[Product ID],Table4[Size])</f>
        <v>1</v>
      </c>
      <c r="L791" s="5">
        <f>_xlfn.XLOOKUP(Table2[[#This Row],[Product ID]],Table4[Product ID],Table4[Unit Price])</f>
        <v>12.95</v>
      </c>
      <c r="M791" s="7">
        <f>Table2[[#This Row],[Unit Price]]*Table2[[#This Row],[Quantity]]</f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_xlfn.XLOOKUP(Table2[[#This Row],[Customer ID]],Table3[Customer ID],Table3[Customer Name])</f>
        <v>Silvan McShea</v>
      </c>
      <c r="G792" s="2" t="str">
        <f>IF(_xlfn.XLOOKUP(TRIM(Table2[[#This Row],[Customer Name]]), Table3[Customer Name], Table3[Email], "")=0, "", _xlfn.XLOOKUP(TRIM(Table2[[#This Row],[Customer Name]]), Table3[Customer Name], Table3[Email], ""))</f>
        <v>smcshealy@photobucket.com</v>
      </c>
      <c r="H792" s="2" t="str">
        <f>_xlfn.XLOOKUP(Table2[[#This Row],[Customer Name]],Table3[Customer Name],Table3[Country])</f>
        <v>United States</v>
      </c>
      <c r="I792" t="s">
        <v>6198</v>
      </c>
      <c r="J792" t="s">
        <v>6201</v>
      </c>
      <c r="K792">
        <f>_xlfn.XLOOKUP(Table2[[#This Row],[Product ID]],Table4[Product ID],Table4[Size])</f>
        <v>0.5</v>
      </c>
      <c r="L792" s="5">
        <f>_xlfn.XLOOKUP(Table2[[#This Row],[Product ID]],Table4[Product ID],Table4[Unit Price])</f>
        <v>7.77</v>
      </c>
      <c r="M792" s="7">
        <f>Table2[[#This Row],[Unit Price]]*Table2[[#This Row],[Quantity]]</f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_xlfn.XLOOKUP(Table2[[#This Row],[Customer ID]],Table3[Customer ID],Table3[Customer Name])</f>
        <v>Karylin Huddart</v>
      </c>
      <c r="G793" s="2" t="str">
        <f>IF(_xlfn.XLOOKUP(TRIM(Table2[[#This Row],[Customer Name]]), Table3[Customer Name], Table3[Email], "")=0, "", _xlfn.XLOOKUP(TRIM(Table2[[#This Row],[Customer Name]]), Table3[Customer Name], Table3[Email], ""))</f>
        <v>khuddartlz@about.com</v>
      </c>
      <c r="H793" s="2" t="str">
        <f>_xlfn.XLOOKUP(Table2[[#This Row],[Customer Name]],Table3[Customer Name],Table3[Country])</f>
        <v>United States</v>
      </c>
      <c r="I793" t="s">
        <v>6199</v>
      </c>
      <c r="J793" t="s">
        <v>6201</v>
      </c>
      <c r="K793">
        <f>_xlfn.XLOOKUP(Table2[[#This Row],[Product ID]],Table4[Product ID],Table4[Size])</f>
        <v>0.2</v>
      </c>
      <c r="L793" s="5">
        <f>_xlfn.XLOOKUP(Table2[[#This Row],[Product ID]],Table4[Product ID],Table4[Unit Price])</f>
        <v>4.7549999999999999</v>
      </c>
      <c r="M793" s="7">
        <f>Table2[[#This Row],[Unit Price]]*Table2[[#This Row],[Quantity]]</f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_xlfn.XLOOKUP(Table2[[#This Row],[Customer ID]],Table3[Customer ID],Table3[Customer Name])</f>
        <v>Jereme Gippes</v>
      </c>
      <c r="G794" s="2" t="str">
        <f>IF(_xlfn.XLOOKUP(TRIM(Table2[[#This Row],[Customer Name]]), Table3[Customer Name], Table3[Email], "")=0, "", _xlfn.XLOOKUP(TRIM(Table2[[#This Row],[Customer Name]]), Table3[Customer Name], Table3[Email], ""))</f>
        <v>jgippesm0@cloudflare.com</v>
      </c>
      <c r="H794" s="2" t="str">
        <f>_xlfn.XLOOKUP(Table2[[#This Row],[Customer Name]],Table3[Customer Name],Table3[Country])</f>
        <v>United Kingdom</v>
      </c>
      <c r="I794" t="s">
        <v>6199</v>
      </c>
      <c r="J794" t="s">
        <v>6200</v>
      </c>
      <c r="K794">
        <f>_xlfn.XLOOKUP(Table2[[#This Row],[Product ID]],Table4[Product ID],Table4[Size])</f>
        <v>0.5</v>
      </c>
      <c r="L794" s="5">
        <f>_xlfn.XLOOKUP(Table2[[#This Row],[Product ID]],Table4[Product ID],Table4[Unit Price])</f>
        <v>8.73</v>
      </c>
      <c r="M794" s="7">
        <f>Table2[[#This Row],[Unit Price]]*Table2[[#This Row],[Quantity]]</f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_xlfn.XLOOKUP(Table2[[#This Row],[Customer ID]],Table3[Customer ID],Table3[Customer Name])</f>
        <v>Lukas Whittlesee</v>
      </c>
      <c r="G795" s="2" t="str">
        <f>IF(_xlfn.XLOOKUP(TRIM(Table2[[#This Row],[Customer Name]]), Table3[Customer Name], Table3[Email], "")=0, "", _xlfn.XLOOKUP(TRIM(Table2[[#This Row],[Customer Name]]), Table3[Customer Name], Table3[Email], ""))</f>
        <v>lwhittleseem1@e-recht24.de</v>
      </c>
      <c r="H795" s="2" t="str">
        <f>_xlfn.XLOOKUP(Table2[[#This Row],[Customer Name]],Table3[Customer Name],Table3[Country])</f>
        <v>United States</v>
      </c>
      <c r="I795" t="s">
        <v>6196</v>
      </c>
      <c r="J795" t="s">
        <v>6201</v>
      </c>
      <c r="K795">
        <f>_xlfn.XLOOKUP(Table2[[#This Row],[Product ID]],Table4[Product ID],Table4[Size])</f>
        <v>0.2</v>
      </c>
      <c r="L795" s="5">
        <f>_xlfn.XLOOKUP(Table2[[#This Row],[Product ID]],Table4[Product ID],Table4[Unit Price])</f>
        <v>3.5849999999999995</v>
      </c>
      <c r="M795" s="7">
        <f>Table2[[#This Row],[Unit Price]]*Table2[[#This Row],[Quantity]]</f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_xlfn.XLOOKUP(Table2[[#This Row],[Customer ID]],Table3[Customer ID],Table3[Customer Name])</f>
        <v>Gregorius Trengrove</v>
      </c>
      <c r="G796" s="2" t="str">
        <f>IF(_xlfn.XLOOKUP(TRIM(Table2[[#This Row],[Customer Name]]), Table3[Customer Name], Table3[Email], "")=0, "", _xlfn.XLOOKUP(TRIM(Table2[[#This Row],[Customer Name]]), Table3[Customer Name], Table3[Email], ""))</f>
        <v>gtrengrovem2@elpais.com</v>
      </c>
      <c r="H796" s="2" t="str">
        <f>_xlfn.XLOOKUP(Table2[[#This Row],[Customer Name]],Table3[Customer Name],Table3[Country])</f>
        <v>United States</v>
      </c>
      <c r="I796" t="s">
        <v>6198</v>
      </c>
      <c r="J796" t="s">
        <v>6201</v>
      </c>
      <c r="K796">
        <f>_xlfn.XLOOKUP(Table2[[#This Row],[Product ID]],Table4[Product ID],Table4[Size])</f>
        <v>2.5</v>
      </c>
      <c r="L796" s="5">
        <f>_xlfn.XLOOKUP(Table2[[#This Row],[Product ID]],Table4[Product ID],Table4[Unit Price])</f>
        <v>29.784999999999997</v>
      </c>
      <c r="M796" s="7">
        <f>Table2[[#This Row],[Unit Price]]*Table2[[#This Row],[Quantity]]</f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_xlfn.XLOOKUP(Table2[[#This Row],[Customer ID]],Table3[Customer ID],Table3[Customer Name])</f>
        <v>Wright Caldero</v>
      </c>
      <c r="G797" s="2" t="str">
        <f>IF(_xlfn.XLOOKUP(TRIM(Table2[[#This Row],[Customer Name]]), Table3[Customer Name], Table3[Email], "")=0, "", _xlfn.XLOOKUP(TRIM(Table2[[#This Row],[Customer Name]]), Table3[Customer Name], Table3[Email], ""))</f>
        <v>wcalderom3@stumbleupon.com</v>
      </c>
      <c r="H797" s="2" t="str">
        <f>_xlfn.XLOOKUP(Table2[[#This Row],[Customer Name]],Table3[Customer Name],Table3[Country])</f>
        <v>United States</v>
      </c>
      <c r="I797" t="s">
        <v>6196</v>
      </c>
      <c r="J797" t="s">
        <v>6201</v>
      </c>
      <c r="K797">
        <f>_xlfn.XLOOKUP(Table2[[#This Row],[Product ID]],Table4[Product ID],Table4[Size])</f>
        <v>0.5</v>
      </c>
      <c r="L797" s="5">
        <f>_xlfn.XLOOKUP(Table2[[#This Row],[Product ID]],Table4[Product ID],Table4[Unit Price])</f>
        <v>7.169999999999999</v>
      </c>
      <c r="M797" s="7">
        <f>Table2[[#This Row],[Unit Price]]*Table2[[#This Row],[Quantity]]</f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_xlfn.XLOOKUP(Table2[[#This Row],[Customer ID]],Table3[Customer ID],Table3[Customer Name])</f>
        <v>Merell Zanazzi</v>
      </c>
      <c r="G798" s="2" t="str">
        <f>IF(_xlfn.XLOOKUP(TRIM(Table2[[#This Row],[Customer Name]]), Table3[Customer Name], Table3[Email], "")=0, "", _xlfn.XLOOKUP(TRIM(Table2[[#This Row],[Customer Name]]), Table3[Customer Name], Table3[Email], ""))</f>
        <v/>
      </c>
      <c r="H798" s="2" t="str">
        <f>_xlfn.XLOOKUP(Table2[[#This Row],[Customer Name]],Table3[Customer Name],Table3[Country])</f>
        <v>United States</v>
      </c>
      <c r="I798" t="s">
        <v>6199</v>
      </c>
      <c r="J798" t="s">
        <v>6201</v>
      </c>
      <c r="K798">
        <f>_xlfn.XLOOKUP(Table2[[#This Row],[Product ID]],Table4[Product ID],Table4[Size])</f>
        <v>0.5</v>
      </c>
      <c r="L798" s="5">
        <f>_xlfn.XLOOKUP(Table2[[#This Row],[Product ID]],Table4[Product ID],Table4[Unit Price])</f>
        <v>9.51</v>
      </c>
      <c r="M798" s="7">
        <f>Table2[[#This Row],[Unit Price]]*Table2[[#This Row],[Quantity]]</f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_xlfn.XLOOKUP(Table2[[#This Row],[Customer ID]],Table3[Customer ID],Table3[Customer Name])</f>
        <v>Jed Kennicott</v>
      </c>
      <c r="G799" s="2" t="str">
        <f>IF(_xlfn.XLOOKUP(TRIM(Table2[[#This Row],[Customer Name]]), Table3[Customer Name], Table3[Email], "")=0, "", _xlfn.XLOOKUP(TRIM(Table2[[#This Row],[Customer Name]]), Table3[Customer Name], Table3[Email], ""))</f>
        <v>jkennicottm5@yahoo.co.jp</v>
      </c>
      <c r="H799" s="2" t="str">
        <f>_xlfn.XLOOKUP(Table2[[#This Row],[Customer Name]],Table3[Customer Name],Table3[Country])</f>
        <v>United States</v>
      </c>
      <c r="I799" t="s">
        <v>6198</v>
      </c>
      <c r="J799" t="s">
        <v>6201</v>
      </c>
      <c r="K799">
        <f>_xlfn.XLOOKUP(Table2[[#This Row],[Product ID]],Table4[Product ID],Table4[Size])</f>
        <v>0.5</v>
      </c>
      <c r="L799" s="5">
        <f>_xlfn.XLOOKUP(Table2[[#This Row],[Product ID]],Table4[Product ID],Table4[Unit Price])</f>
        <v>7.77</v>
      </c>
      <c r="M799" s="7">
        <f>Table2[[#This Row],[Unit Price]]*Table2[[#This Row],[Quantity]]</f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_xlfn.XLOOKUP(Table2[[#This Row],[Customer ID]],Table3[Customer ID],Table3[Customer Name])</f>
        <v>Guenevere Ruggen</v>
      </c>
      <c r="G800" s="2" t="str">
        <f>IF(_xlfn.XLOOKUP(TRIM(Table2[[#This Row],[Customer Name]]), Table3[Customer Name], Table3[Email], "")=0, "", _xlfn.XLOOKUP(TRIM(Table2[[#This Row],[Customer Name]]), Table3[Customer Name], Table3[Email], ""))</f>
        <v>gruggenm6@nymag.com</v>
      </c>
      <c r="H800" s="2" t="str">
        <f>_xlfn.XLOOKUP(Table2[[#This Row],[Customer Name]],Table3[Customer Name],Table3[Country])</f>
        <v>United States</v>
      </c>
      <c r="I800" t="s">
        <v>6196</v>
      </c>
      <c r="J800" t="s">
        <v>6202</v>
      </c>
      <c r="K800">
        <f>_xlfn.XLOOKUP(Table2[[#This Row],[Product ID]],Table4[Product ID],Table4[Size])</f>
        <v>0.2</v>
      </c>
      <c r="L800" s="5">
        <f>_xlfn.XLOOKUP(Table2[[#This Row],[Product ID]],Table4[Product ID],Table4[Unit Price])</f>
        <v>2.6849999999999996</v>
      </c>
      <c r="M800" s="7">
        <f>Table2[[#This Row],[Unit Price]]*Table2[[#This Row],[Quantity]]</f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_xlfn.XLOOKUP(Table2[[#This Row],[Customer ID]],Table3[Customer ID],Table3[Customer Name])</f>
        <v>Gonzales Cicculi</v>
      </c>
      <c r="G801" s="2" t="str">
        <f>IF(_xlfn.XLOOKUP(TRIM(Table2[[#This Row],[Customer Name]]), Table3[Customer Name], Table3[Email], "")=0, "", _xlfn.XLOOKUP(TRIM(Table2[[#This Row],[Customer Name]]), Table3[Customer Name], Table3[Email], ""))</f>
        <v/>
      </c>
      <c r="H801" s="2" t="str">
        <f>_xlfn.XLOOKUP(Table2[[#This Row],[Customer Name]],Table3[Customer Name],Table3[Country])</f>
        <v>United States</v>
      </c>
      <c r="I801" t="s">
        <v>6197</v>
      </c>
      <c r="J801" t="s">
        <v>6202</v>
      </c>
      <c r="K801">
        <f>_xlfn.XLOOKUP(Table2[[#This Row],[Product ID]],Table4[Product ID],Table4[Size])</f>
        <v>1</v>
      </c>
      <c r="L801" s="5">
        <f>_xlfn.XLOOKUP(Table2[[#This Row],[Product ID]],Table4[Product ID],Table4[Unit Price])</f>
        <v>12.15</v>
      </c>
      <c r="M801" s="7">
        <f>Table2[[#This Row],[Unit Price]]*Table2[[#This Row],[Quantity]]</f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_xlfn.XLOOKUP(Table2[[#This Row],[Customer ID]],Table3[Customer ID],Table3[Customer Name])</f>
        <v>Man Fright</v>
      </c>
      <c r="G802" s="2" t="str">
        <f>IF(_xlfn.XLOOKUP(TRIM(Table2[[#This Row],[Customer Name]]), Table3[Customer Name], Table3[Email], "")=0, "", _xlfn.XLOOKUP(TRIM(Table2[[#This Row],[Customer Name]]), Table3[Customer Name], Table3[Email], ""))</f>
        <v>mfrightm8@harvard.edu</v>
      </c>
      <c r="H802" s="2" t="str">
        <f>_xlfn.XLOOKUP(Table2[[#This Row],[Customer Name]],Table3[Customer Name],Table3[Country])</f>
        <v>Ireland</v>
      </c>
      <c r="I802" t="s">
        <v>6196</v>
      </c>
      <c r="J802" t="s">
        <v>6202</v>
      </c>
      <c r="K802">
        <f>_xlfn.XLOOKUP(Table2[[#This Row],[Product ID]],Table4[Product ID],Table4[Size])</f>
        <v>0.2</v>
      </c>
      <c r="L802" s="5">
        <f>_xlfn.XLOOKUP(Table2[[#This Row],[Product ID]],Table4[Product ID],Table4[Unit Price])</f>
        <v>2.6849999999999996</v>
      </c>
      <c r="M802" s="7">
        <f>Table2[[#This Row],[Unit Price]]*Table2[[#This Row],[Quantity]]</f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_xlfn.XLOOKUP(Table2[[#This Row],[Customer ID]],Table3[Customer ID],Table3[Customer Name])</f>
        <v>Boyce Tarte</v>
      </c>
      <c r="G803" s="2" t="str">
        <f>IF(_xlfn.XLOOKUP(TRIM(Table2[[#This Row],[Customer Name]]), Table3[Customer Name], Table3[Email], "")=0, "", _xlfn.XLOOKUP(TRIM(Table2[[#This Row],[Customer Name]]), Table3[Customer Name], Table3[Email], ""))</f>
        <v>btartem9@aol.com</v>
      </c>
      <c r="H803" s="2" t="str">
        <f>_xlfn.XLOOKUP(Table2[[#This Row],[Customer Name]],Table3[Customer Name],Table3[Country])</f>
        <v>United States</v>
      </c>
      <c r="I803" t="s">
        <v>6196</v>
      </c>
      <c r="J803" t="s">
        <v>6202</v>
      </c>
      <c r="K803">
        <f>_xlfn.XLOOKUP(Table2[[#This Row],[Product ID]],Table4[Product ID],Table4[Size])</f>
        <v>2.5</v>
      </c>
      <c r="L803" s="5">
        <f>_xlfn.XLOOKUP(Table2[[#This Row],[Product ID]],Table4[Product ID],Table4[Unit Price])</f>
        <v>20.584999999999997</v>
      </c>
      <c r="M803" s="7">
        <f>Table2[[#This Row],[Unit Price]]*Table2[[#This Row],[Quantity]]</f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_xlfn.XLOOKUP(Table2[[#This Row],[Customer ID]],Table3[Customer ID],Table3[Customer Name])</f>
        <v>Caddric Krzysztofiak</v>
      </c>
      <c r="G804" s="2" t="str">
        <f>IF(_xlfn.XLOOKUP(TRIM(Table2[[#This Row],[Customer Name]]), Table3[Customer Name], Table3[Email], "")=0, "", _xlfn.XLOOKUP(TRIM(Table2[[#This Row],[Customer Name]]), Table3[Customer Name], Table3[Email], ""))</f>
        <v>ckrzysztofiakma@skyrock.com</v>
      </c>
      <c r="H804" s="2" t="str">
        <f>_xlfn.XLOOKUP(Table2[[#This Row],[Customer Name]],Table3[Customer Name],Table3[Country])</f>
        <v>United States</v>
      </c>
      <c r="I804" t="s">
        <v>6196</v>
      </c>
      <c r="J804" t="s">
        <v>6202</v>
      </c>
      <c r="K804">
        <f>_xlfn.XLOOKUP(Table2[[#This Row],[Product ID]],Table4[Product ID],Table4[Size])</f>
        <v>0.2</v>
      </c>
      <c r="L804" s="5">
        <f>_xlfn.XLOOKUP(Table2[[#This Row],[Product ID]],Table4[Product ID],Table4[Unit Price])</f>
        <v>2.6849999999999996</v>
      </c>
      <c r="M804" s="7">
        <f>Table2[[#This Row],[Unit Price]]*Table2[[#This Row],[Quantity]]</f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_xlfn.XLOOKUP(Table2[[#This Row],[Customer ID]],Table3[Customer ID],Table3[Customer Name])</f>
        <v>Darn Penquet</v>
      </c>
      <c r="G805" s="2" t="str">
        <f>IF(_xlfn.XLOOKUP(TRIM(Table2[[#This Row],[Customer Name]]), Table3[Customer Name], Table3[Email], "")=0, "", _xlfn.XLOOKUP(TRIM(Table2[[#This Row],[Customer Name]]), Table3[Customer Name], Table3[Email], ""))</f>
        <v>dpenquetmb@diigo.com</v>
      </c>
      <c r="H805" s="2" t="str">
        <f>_xlfn.XLOOKUP(Table2[[#This Row],[Customer Name]],Table3[Customer Name],Table3[Country])</f>
        <v>United States</v>
      </c>
      <c r="I805" t="s">
        <v>6197</v>
      </c>
      <c r="J805" t="s">
        <v>6200</v>
      </c>
      <c r="K805">
        <f>_xlfn.XLOOKUP(Table2[[#This Row],[Product ID]],Table4[Product ID],Table4[Size])</f>
        <v>2.5</v>
      </c>
      <c r="L805" s="5">
        <f>_xlfn.XLOOKUP(Table2[[#This Row],[Product ID]],Table4[Product ID],Table4[Unit Price])</f>
        <v>31.624999999999996</v>
      </c>
      <c r="M805" s="7">
        <f>Table2[[#This Row],[Unit Price]]*Table2[[#This Row],[Quantity]]</f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_xlfn.XLOOKUP(Table2[[#This Row],[Customer ID]],Table3[Customer ID],Table3[Customer Name])</f>
        <v>Jammie Cloke</v>
      </c>
      <c r="G806" s="2" t="str">
        <f>IF(_xlfn.XLOOKUP(TRIM(Table2[[#This Row],[Customer Name]]), Table3[Customer Name], Table3[Email], "")=0, "", _xlfn.XLOOKUP(TRIM(Table2[[#This Row],[Customer Name]]), Table3[Customer Name], Table3[Email], ""))</f>
        <v/>
      </c>
      <c r="H806" s="2" t="str">
        <f>_xlfn.XLOOKUP(Table2[[#This Row],[Customer Name]],Table3[Customer Name],Table3[Country])</f>
        <v>United Kingdom</v>
      </c>
      <c r="I806" t="s">
        <v>6196</v>
      </c>
      <c r="J806" t="s">
        <v>6201</v>
      </c>
      <c r="K806">
        <f>_xlfn.XLOOKUP(Table2[[#This Row],[Product ID]],Table4[Product ID],Table4[Size])</f>
        <v>1</v>
      </c>
      <c r="L806" s="5">
        <f>_xlfn.XLOOKUP(Table2[[#This Row],[Product ID]],Table4[Product ID],Table4[Unit Price])</f>
        <v>11.95</v>
      </c>
      <c r="M806" s="7">
        <f>Table2[[#This Row],[Unit Price]]*Table2[[#This Row],[Quantity]]</f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_xlfn.XLOOKUP(Table2[[#This Row],[Customer ID]],Table3[Customer ID],Table3[Customer Name])</f>
        <v>Chester Clowton</v>
      </c>
      <c r="G807" s="2" t="str">
        <f>IF(_xlfn.XLOOKUP(TRIM(Table2[[#This Row],[Customer Name]]), Table3[Customer Name], Table3[Email], "")=0, "", _xlfn.XLOOKUP(TRIM(Table2[[#This Row],[Customer Name]]), Table3[Customer Name], Table3[Email], ""))</f>
        <v/>
      </c>
      <c r="H807" s="2" t="str">
        <f>_xlfn.XLOOKUP(Table2[[#This Row],[Customer Name]],Table3[Customer Name],Table3[Country])</f>
        <v>United States</v>
      </c>
      <c r="I807" t="s">
        <v>6196</v>
      </c>
      <c r="J807" t="s">
        <v>6200</v>
      </c>
      <c r="K807">
        <f>_xlfn.XLOOKUP(Table2[[#This Row],[Product ID]],Table4[Product ID],Table4[Size])</f>
        <v>0.5</v>
      </c>
      <c r="L807" s="5">
        <f>_xlfn.XLOOKUP(Table2[[#This Row],[Product ID]],Table4[Product ID],Table4[Unit Price])</f>
        <v>5.97</v>
      </c>
      <c r="M807" s="7">
        <f>Table2[[#This Row],[Unit Price]]*Table2[[#This Row],[Quantity]]</f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_xlfn.XLOOKUP(Table2[[#This Row],[Customer ID]],Table3[Customer ID],Table3[Customer Name])</f>
        <v>Kathleen Diable</v>
      </c>
      <c r="G808" s="2" t="str">
        <f>IF(_xlfn.XLOOKUP(TRIM(Table2[[#This Row],[Customer Name]]), Table3[Customer Name], Table3[Email], "")=0, "", _xlfn.XLOOKUP(TRIM(Table2[[#This Row],[Customer Name]]), Table3[Customer Name], Table3[Email], ""))</f>
        <v/>
      </c>
      <c r="H808" s="2" t="str">
        <f>_xlfn.XLOOKUP(Table2[[#This Row],[Customer Name]],Table3[Customer Name],Table3[Country])</f>
        <v>United Kingdom</v>
      </c>
      <c r="I808" t="s">
        <v>6199</v>
      </c>
      <c r="J808" t="s">
        <v>6202</v>
      </c>
      <c r="K808">
        <f>_xlfn.XLOOKUP(Table2[[#This Row],[Product ID]],Table4[Product ID],Table4[Size])</f>
        <v>0.2</v>
      </c>
      <c r="L808" s="5">
        <f>_xlfn.XLOOKUP(Table2[[#This Row],[Product ID]],Table4[Product ID],Table4[Unit Price])</f>
        <v>3.8849999999999998</v>
      </c>
      <c r="M808" s="7">
        <f>Table2[[#This Row],[Unit Price]]*Table2[[#This Row],[Quantity]]</f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_xlfn.XLOOKUP(Table2[[#This Row],[Customer ID]],Table3[Customer ID],Table3[Customer Name])</f>
        <v>Koren Ferretti</v>
      </c>
      <c r="G809" s="2" t="str">
        <f>IF(_xlfn.XLOOKUP(TRIM(Table2[[#This Row],[Customer Name]]), Table3[Customer Name], Table3[Email], "")=0, "", _xlfn.XLOOKUP(TRIM(Table2[[#This Row],[Customer Name]]), Table3[Customer Name], Table3[Email], ""))</f>
        <v>kferrettimf@huffingtonpost.com</v>
      </c>
      <c r="H809" s="2" t="str">
        <f>_xlfn.XLOOKUP(Table2[[#This Row],[Customer Name]],Table3[Customer Name],Table3[Country])</f>
        <v>Ireland</v>
      </c>
      <c r="I809" t="s">
        <v>6199</v>
      </c>
      <c r="J809" t="s">
        <v>6202</v>
      </c>
      <c r="K809">
        <f>_xlfn.XLOOKUP(Table2[[#This Row],[Product ID]],Table4[Product ID],Table4[Size])</f>
        <v>0.5</v>
      </c>
      <c r="L809" s="5">
        <f>_xlfn.XLOOKUP(Table2[[#This Row],[Product ID]],Table4[Product ID],Table4[Unit Price])</f>
        <v>7.77</v>
      </c>
      <c r="M809" s="7">
        <f>Table2[[#This Row],[Unit Price]]*Table2[[#This Row],[Quantity]]</f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_xlfn.XLOOKUP(Table2[[#This Row],[Customer ID]],Table3[Customer ID],Table3[Customer Name])</f>
        <v>Allis Wilmore</v>
      </c>
      <c r="G810" s="2" t="str">
        <f>IF(_xlfn.XLOOKUP(TRIM(Table2[[#This Row],[Customer Name]]), Table3[Customer Name], Table3[Email], "")=0, "", _xlfn.XLOOKUP(TRIM(Table2[[#This Row],[Customer Name]]), Table3[Customer Name], Table3[Email], ""))</f>
        <v/>
      </c>
      <c r="H810" s="2" t="str">
        <f>_xlfn.XLOOKUP(Table2[[#This Row],[Customer Name]],Table3[Customer Name],Table3[Country])</f>
        <v>United States</v>
      </c>
      <c r="I810" t="s">
        <v>6196</v>
      </c>
      <c r="J810" t="s">
        <v>6201</v>
      </c>
      <c r="K810">
        <f>_xlfn.XLOOKUP(Table2[[#This Row],[Product ID]],Table4[Product ID],Table4[Size])</f>
        <v>2.5</v>
      </c>
      <c r="L810" s="5">
        <f>_xlfn.XLOOKUP(Table2[[#This Row],[Product ID]],Table4[Product ID],Table4[Unit Price])</f>
        <v>27.484999999999996</v>
      </c>
      <c r="M810" s="7">
        <f>Table2[[#This Row],[Unit Price]]*Table2[[#This Row],[Quantity]]</f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_xlfn.XLOOKUP(Table2[[#This Row],[Customer ID]],Table3[Customer ID],Table3[Customer Name])</f>
        <v>Chaddie Bennie</v>
      </c>
      <c r="G811" s="2" t="str">
        <f>IF(_xlfn.XLOOKUP(TRIM(Table2[[#This Row],[Customer Name]]), Table3[Customer Name], Table3[Email], "")=0, "", _xlfn.XLOOKUP(TRIM(Table2[[#This Row],[Customer Name]]), Table3[Customer Name], Table3[Email], ""))</f>
        <v/>
      </c>
      <c r="H811" s="2" t="str">
        <f>_xlfn.XLOOKUP(Table2[[#This Row],[Customer Name]],Table3[Customer Name],Table3[Country])</f>
        <v>United States</v>
      </c>
      <c r="I811" t="s">
        <v>6196</v>
      </c>
      <c r="J811" t="s">
        <v>6202</v>
      </c>
      <c r="K811">
        <f>_xlfn.XLOOKUP(Table2[[#This Row],[Product ID]],Table4[Product ID],Table4[Size])</f>
        <v>0.2</v>
      </c>
      <c r="L811" s="5">
        <f>_xlfn.XLOOKUP(Table2[[#This Row],[Product ID]],Table4[Product ID],Table4[Unit Price])</f>
        <v>2.6849999999999996</v>
      </c>
      <c r="M811" s="7">
        <f>Table2[[#This Row],[Unit Price]]*Table2[[#This Row],[Quantity]]</f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_xlfn.XLOOKUP(Table2[[#This Row],[Customer ID]],Table3[Customer ID],Table3[Customer Name])</f>
        <v>Alberta Balsdone</v>
      </c>
      <c r="G812" s="2" t="str">
        <f>IF(_xlfn.XLOOKUP(TRIM(Table2[[#This Row],[Customer Name]]), Table3[Customer Name], Table3[Email], "")=0, "", _xlfn.XLOOKUP(TRIM(Table2[[#This Row],[Customer Name]]), Table3[Customer Name], Table3[Email], ""))</f>
        <v>abalsdonemi@toplist.cz</v>
      </c>
      <c r="H812" s="2" t="str">
        <f>_xlfn.XLOOKUP(Table2[[#This Row],[Customer Name]],Table3[Customer Name],Table3[Country])</f>
        <v>United States</v>
      </c>
      <c r="I812" t="s">
        <v>6199</v>
      </c>
      <c r="J812" t="s">
        <v>6201</v>
      </c>
      <c r="K812">
        <f>_xlfn.XLOOKUP(Table2[[#This Row],[Product ID]],Table4[Product ID],Table4[Size])</f>
        <v>0.5</v>
      </c>
      <c r="L812" s="5">
        <f>_xlfn.XLOOKUP(Table2[[#This Row],[Product ID]],Table4[Product ID],Table4[Unit Price])</f>
        <v>9.51</v>
      </c>
      <c r="M812" s="7">
        <f>Table2[[#This Row],[Unit Price]]*Table2[[#This Row],[Quantity]]</f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_xlfn.XLOOKUP(Table2[[#This Row],[Customer ID]],Table3[Customer ID],Table3[Customer Name])</f>
        <v>Brice Romera</v>
      </c>
      <c r="G813" s="2" t="str">
        <f>IF(_xlfn.XLOOKUP(TRIM(Table2[[#This Row],[Customer Name]]), Table3[Customer Name], Table3[Email], "")=0, "", _xlfn.XLOOKUP(TRIM(Table2[[#This Row],[Customer Name]]), Table3[Customer Name], Table3[Email], ""))</f>
        <v>bromeramj@list-manage.com</v>
      </c>
      <c r="H813" s="2" t="str">
        <f>_xlfn.XLOOKUP(Table2[[#This Row],[Customer Name]],Table3[Customer Name],Table3[Country])</f>
        <v>Ireland</v>
      </c>
      <c r="I813" t="s">
        <v>6198</v>
      </c>
      <c r="J813" t="s">
        <v>6200</v>
      </c>
      <c r="K813">
        <f>_xlfn.XLOOKUP(Table2[[#This Row],[Product ID]],Table4[Product ID],Table4[Size])</f>
        <v>1</v>
      </c>
      <c r="L813" s="5">
        <f>_xlfn.XLOOKUP(Table2[[#This Row],[Product ID]],Table4[Product ID],Table4[Unit Price])</f>
        <v>11.25</v>
      </c>
      <c r="M813" s="7">
        <f>Table2[[#This Row],[Unit Price]]*Table2[[#This Row],[Quantity]]</f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_xlfn.XLOOKUP(Table2[[#This Row],[Customer ID]],Table3[Customer ID],Table3[Customer Name])</f>
        <v>Brice Romera</v>
      </c>
      <c r="G814" s="2" t="str">
        <f>IF(_xlfn.XLOOKUP(TRIM(Table2[[#This Row],[Customer Name]]), Table3[Customer Name], Table3[Email], "")=0, "", _xlfn.XLOOKUP(TRIM(Table2[[#This Row],[Customer Name]]), Table3[Customer Name], Table3[Email], ""))</f>
        <v>bromeramj@list-manage.com</v>
      </c>
      <c r="H814" s="2" t="str">
        <f>_xlfn.XLOOKUP(Table2[[#This Row],[Customer Name]],Table3[Customer Name],Table3[Country])</f>
        <v>Ireland</v>
      </c>
      <c r="I814" t="s">
        <v>6199</v>
      </c>
      <c r="J814" t="s">
        <v>6202</v>
      </c>
      <c r="K814">
        <f>_xlfn.XLOOKUP(Table2[[#This Row],[Product ID]],Table4[Product ID],Table4[Size])</f>
        <v>2.5</v>
      </c>
      <c r="L814" s="5">
        <f>_xlfn.XLOOKUP(Table2[[#This Row],[Product ID]],Table4[Product ID],Table4[Unit Price])</f>
        <v>29.784999999999997</v>
      </c>
      <c r="M814" s="7">
        <f>Table2[[#This Row],[Unit Price]]*Table2[[#This Row],[Quantity]]</f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_xlfn.XLOOKUP(Table2[[#This Row],[Customer ID]],Table3[Customer ID],Table3[Customer Name])</f>
        <v>Conchita Bryde</v>
      </c>
      <c r="G815" s="2" t="str">
        <f>IF(_xlfn.XLOOKUP(TRIM(Table2[[#This Row],[Customer Name]]), Table3[Customer Name], Table3[Email], "")=0, "", _xlfn.XLOOKUP(TRIM(Table2[[#This Row],[Customer Name]]), Table3[Customer Name], Table3[Email], ""))</f>
        <v>cbrydeml@tuttocitta.it</v>
      </c>
      <c r="H815" s="2" t="str">
        <f>_xlfn.XLOOKUP(Table2[[#This Row],[Customer Name]],Table3[Customer Name],Table3[Country])</f>
        <v>United States</v>
      </c>
      <c r="I815" t="s">
        <v>6197</v>
      </c>
      <c r="J815" t="s">
        <v>6200</v>
      </c>
      <c r="K815">
        <f>_xlfn.XLOOKUP(Table2[[#This Row],[Product ID]],Table4[Product ID],Table4[Size])</f>
        <v>2.5</v>
      </c>
      <c r="L815" s="5">
        <f>_xlfn.XLOOKUP(Table2[[#This Row],[Product ID]],Table4[Product ID],Table4[Unit Price])</f>
        <v>31.624999999999996</v>
      </c>
      <c r="M815" s="7">
        <f>Table2[[#This Row],[Unit Price]]*Table2[[#This Row],[Quantity]]</f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_xlfn.XLOOKUP(Table2[[#This Row],[Customer ID]],Table3[Customer ID],Table3[Customer Name])</f>
        <v>Silvanus Enefer</v>
      </c>
      <c r="G816" s="2" t="str">
        <f>IF(_xlfn.XLOOKUP(TRIM(Table2[[#This Row],[Customer Name]]), Table3[Customer Name], Table3[Email], "")=0, "", _xlfn.XLOOKUP(TRIM(Table2[[#This Row],[Customer Name]]), Table3[Customer Name], Table3[Email], ""))</f>
        <v>senefermm@blog.com</v>
      </c>
      <c r="H816" s="2" t="str">
        <f>_xlfn.XLOOKUP(Table2[[#This Row],[Customer Name]],Table3[Customer Name],Table3[Country])</f>
        <v>United States</v>
      </c>
      <c r="I816" t="s">
        <v>6197</v>
      </c>
      <c r="J816" t="s">
        <v>6201</v>
      </c>
      <c r="K816">
        <f>_xlfn.XLOOKUP(Table2[[#This Row],[Product ID]],Table4[Product ID],Table4[Size])</f>
        <v>0.2</v>
      </c>
      <c r="L816" s="5">
        <f>_xlfn.XLOOKUP(Table2[[#This Row],[Product ID]],Table4[Product ID],Table4[Unit Price])</f>
        <v>4.4550000000000001</v>
      </c>
      <c r="M816" s="7">
        <f>Table2[[#This Row],[Unit Price]]*Table2[[#This Row],[Quantity]]</f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_xlfn.XLOOKUP(Table2[[#This Row],[Customer ID]],Table3[Customer ID],Table3[Customer Name])</f>
        <v>Lenci Haggerstone</v>
      </c>
      <c r="G817" s="2" t="str">
        <f>IF(_xlfn.XLOOKUP(TRIM(Table2[[#This Row],[Customer Name]]), Table3[Customer Name], Table3[Email], "")=0, "", _xlfn.XLOOKUP(TRIM(Table2[[#This Row],[Customer Name]]), Table3[Customer Name], Table3[Email], ""))</f>
        <v>lhaggerstonemn@independent.co.uk</v>
      </c>
      <c r="H817" s="2" t="str">
        <f>_xlfn.XLOOKUP(Table2[[#This Row],[Customer Name]],Table3[Customer Name],Table3[Country])</f>
        <v>United States</v>
      </c>
      <c r="I817" t="s">
        <v>6196</v>
      </c>
      <c r="J817" t="s">
        <v>6200</v>
      </c>
      <c r="K817">
        <f>_xlfn.XLOOKUP(Table2[[#This Row],[Product ID]],Table4[Product ID],Table4[Size])</f>
        <v>0.5</v>
      </c>
      <c r="L817" s="5">
        <f>_xlfn.XLOOKUP(Table2[[#This Row],[Product ID]],Table4[Product ID],Table4[Unit Price])</f>
        <v>5.97</v>
      </c>
      <c r="M817" s="7">
        <f>Table2[[#This Row],[Unit Price]]*Table2[[#This Row],[Quantity]]</f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_xlfn.XLOOKUP(Table2[[#This Row],[Customer ID]],Table3[Customer ID],Table3[Customer Name])</f>
        <v>Marvin Gundry</v>
      </c>
      <c r="G818" s="2" t="str">
        <f>IF(_xlfn.XLOOKUP(TRIM(Table2[[#This Row],[Customer Name]]), Table3[Customer Name], Table3[Email], "")=0, "", _xlfn.XLOOKUP(TRIM(Table2[[#This Row],[Customer Name]]), Table3[Customer Name], Table3[Email], ""))</f>
        <v>mgundrymo@omniture.com</v>
      </c>
      <c r="H818" s="2" t="str">
        <f>_xlfn.XLOOKUP(Table2[[#This Row],[Customer Name]],Table3[Customer Name],Table3[Country])</f>
        <v>Ireland</v>
      </c>
      <c r="I818" t="s">
        <v>6199</v>
      </c>
      <c r="J818" t="s">
        <v>6201</v>
      </c>
      <c r="K818">
        <f>_xlfn.XLOOKUP(Table2[[#This Row],[Product ID]],Table4[Product ID],Table4[Size])</f>
        <v>0.5</v>
      </c>
      <c r="L818" s="5">
        <f>_xlfn.XLOOKUP(Table2[[#This Row],[Product ID]],Table4[Product ID],Table4[Unit Price])</f>
        <v>9.51</v>
      </c>
      <c r="M818" s="7">
        <f>Table2[[#This Row],[Unit Price]]*Table2[[#This Row],[Quantity]]</f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_xlfn.XLOOKUP(Table2[[#This Row],[Customer ID]],Table3[Customer ID],Table3[Customer Name])</f>
        <v>Bayard Wellan</v>
      </c>
      <c r="G819" s="2" t="str">
        <f>IF(_xlfn.XLOOKUP(TRIM(Table2[[#This Row],[Customer Name]]), Table3[Customer Name], Table3[Email], "")=0, "", _xlfn.XLOOKUP(TRIM(Table2[[#This Row],[Customer Name]]), Table3[Customer Name], Table3[Email], ""))</f>
        <v>bwellanmp@cafepress.com</v>
      </c>
      <c r="H819" s="2" t="str">
        <f>_xlfn.XLOOKUP(Table2[[#This Row],[Customer Name]],Table3[Customer Name],Table3[Country])</f>
        <v>United States</v>
      </c>
      <c r="I819" t="s">
        <v>6199</v>
      </c>
      <c r="J819" t="s">
        <v>6202</v>
      </c>
      <c r="K819">
        <f>_xlfn.XLOOKUP(Table2[[#This Row],[Product ID]],Table4[Product ID],Table4[Size])</f>
        <v>0.5</v>
      </c>
      <c r="L819" s="5">
        <f>_xlfn.XLOOKUP(Table2[[#This Row],[Product ID]],Table4[Product ID],Table4[Unit Price])</f>
        <v>7.77</v>
      </c>
      <c r="M819" s="7">
        <f>Table2[[#This Row],[Unit Price]]*Table2[[#This Row],[Quantity]]</f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_xlfn.XLOOKUP(Table2[[#This Row],[Customer ID]],Table3[Customer ID],Table3[Customer Name])</f>
        <v>Allis Wilmore</v>
      </c>
      <c r="G820" s="2" t="str">
        <f>IF(_xlfn.XLOOKUP(TRIM(Table2[[#This Row],[Customer Name]]), Table3[Customer Name], Table3[Email], "")=0, "", _xlfn.XLOOKUP(TRIM(Table2[[#This Row],[Customer Name]]), Table3[Customer Name], Table3[Email], ""))</f>
        <v/>
      </c>
      <c r="H820" s="2" t="str">
        <f>_xlfn.XLOOKUP(Table2[[#This Row],[Customer Name]],Table3[Customer Name],Table3[Country])</f>
        <v>United States</v>
      </c>
      <c r="I820" t="s">
        <v>6199</v>
      </c>
      <c r="J820" t="s">
        <v>6201</v>
      </c>
      <c r="K820">
        <f>_xlfn.XLOOKUP(Table2[[#This Row],[Product ID]],Table4[Product ID],Table4[Size])</f>
        <v>1</v>
      </c>
      <c r="L820" s="5">
        <f>_xlfn.XLOOKUP(Table2[[#This Row],[Product ID]],Table4[Product ID],Table4[Unit Price])</f>
        <v>15.85</v>
      </c>
      <c r="M820" s="7">
        <f>Table2[[#This Row],[Unit Price]]*Table2[[#This Row],[Quantity]]</f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_xlfn.XLOOKUP(Table2[[#This Row],[Customer ID]],Table3[Customer ID],Table3[Customer Name])</f>
        <v>Caddric Atcheson</v>
      </c>
      <c r="G821" s="2" t="str">
        <f>IF(_xlfn.XLOOKUP(TRIM(Table2[[#This Row],[Customer Name]]), Table3[Customer Name], Table3[Email], "")=0, "", _xlfn.XLOOKUP(TRIM(Table2[[#This Row],[Customer Name]]), Table3[Customer Name], Table3[Email], ""))</f>
        <v>catchesonmr@xinhuanet.com</v>
      </c>
      <c r="H821" s="2" t="str">
        <f>_xlfn.XLOOKUP(Table2[[#This Row],[Customer Name]],Table3[Customer Name],Table3[Country])</f>
        <v>United States</v>
      </c>
      <c r="I821" t="s">
        <v>6199</v>
      </c>
      <c r="J821" t="s">
        <v>6201</v>
      </c>
      <c r="K821">
        <f>_xlfn.XLOOKUP(Table2[[#This Row],[Product ID]],Table4[Product ID],Table4[Size])</f>
        <v>0.2</v>
      </c>
      <c r="L821" s="5">
        <f>_xlfn.XLOOKUP(Table2[[#This Row],[Product ID]],Table4[Product ID],Table4[Unit Price])</f>
        <v>4.7549999999999999</v>
      </c>
      <c r="M821" s="7">
        <f>Table2[[#This Row],[Unit Price]]*Table2[[#This Row],[Quantity]]</f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_xlfn.XLOOKUP(Table2[[#This Row],[Customer ID]],Table3[Customer ID],Table3[Customer Name])</f>
        <v>Eustace Stenton</v>
      </c>
      <c r="G822" s="2" t="str">
        <f>IF(_xlfn.XLOOKUP(TRIM(Table2[[#This Row],[Customer Name]]), Table3[Customer Name], Table3[Email], "")=0, "", _xlfn.XLOOKUP(TRIM(Table2[[#This Row],[Customer Name]]), Table3[Customer Name], Table3[Email], ""))</f>
        <v>estentonms@google.it</v>
      </c>
      <c r="H822" s="2" t="str">
        <f>_xlfn.XLOOKUP(Table2[[#This Row],[Customer Name]],Table3[Customer Name],Table3[Country])</f>
        <v>United States</v>
      </c>
      <c r="I822" t="s">
        <v>6197</v>
      </c>
      <c r="J822" t="s">
        <v>6200</v>
      </c>
      <c r="K822">
        <f>_xlfn.XLOOKUP(Table2[[#This Row],[Product ID]],Table4[Product ID],Table4[Size])</f>
        <v>1</v>
      </c>
      <c r="L822" s="5">
        <f>_xlfn.XLOOKUP(Table2[[#This Row],[Product ID]],Table4[Product ID],Table4[Unit Price])</f>
        <v>13.75</v>
      </c>
      <c r="M822" s="7">
        <f>Table2[[#This Row],[Unit Price]]*Table2[[#This Row],[Quantity]]</f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_xlfn.XLOOKUP(Table2[[#This Row],[Customer ID]],Table3[Customer ID],Table3[Customer Name])</f>
        <v>Ericka Tripp</v>
      </c>
      <c r="G823" s="2" t="str">
        <f>IF(_xlfn.XLOOKUP(TRIM(Table2[[#This Row],[Customer Name]]), Table3[Customer Name], Table3[Email], "")=0, "", _xlfn.XLOOKUP(TRIM(Table2[[#This Row],[Customer Name]]), Table3[Customer Name], Table3[Email], ""))</f>
        <v>etrippmt@wp.com</v>
      </c>
      <c r="H823" s="2" t="str">
        <f>_xlfn.XLOOKUP(Table2[[#This Row],[Customer Name]],Table3[Customer Name],Table3[Country])</f>
        <v>United States</v>
      </c>
      <c r="I823" t="s">
        <v>6196</v>
      </c>
      <c r="J823" t="s">
        <v>6202</v>
      </c>
      <c r="K823">
        <f>_xlfn.XLOOKUP(Table2[[#This Row],[Product ID]],Table4[Product ID],Table4[Size])</f>
        <v>0.5</v>
      </c>
      <c r="L823" s="5">
        <f>_xlfn.XLOOKUP(Table2[[#This Row],[Product ID]],Table4[Product ID],Table4[Unit Price])</f>
        <v>5.3699999999999992</v>
      </c>
      <c r="M823" s="7">
        <f>Table2[[#This Row],[Unit Price]]*Table2[[#This Row],[Quantity]]</f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_xlfn.XLOOKUP(Table2[[#This Row],[Customer ID]],Table3[Customer ID],Table3[Customer Name])</f>
        <v>Lyndsey MacManus</v>
      </c>
      <c r="G824" s="2" t="str">
        <f>IF(_xlfn.XLOOKUP(TRIM(Table2[[#This Row],[Customer Name]]), Table3[Customer Name], Table3[Email], "")=0, "", _xlfn.XLOOKUP(TRIM(Table2[[#This Row],[Customer Name]]), Table3[Customer Name], Table3[Email], ""))</f>
        <v>lmacmanusmu@imdb.com</v>
      </c>
      <c r="H824" s="2" t="str">
        <f>_xlfn.XLOOKUP(Table2[[#This Row],[Customer Name]],Table3[Customer Name],Table3[Country])</f>
        <v>United States</v>
      </c>
      <c r="I824" t="s">
        <v>6197</v>
      </c>
      <c r="J824" t="s">
        <v>6201</v>
      </c>
      <c r="K824">
        <f>_xlfn.XLOOKUP(Table2[[#This Row],[Product ID]],Table4[Product ID],Table4[Size])</f>
        <v>2.5</v>
      </c>
      <c r="L824" s="5">
        <f>_xlfn.XLOOKUP(Table2[[#This Row],[Product ID]],Table4[Product ID],Table4[Unit Price])</f>
        <v>34.154999999999994</v>
      </c>
      <c r="M824" s="7">
        <f>Table2[[#This Row],[Unit Price]]*Table2[[#This Row],[Quantity]]</f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_xlfn.XLOOKUP(Table2[[#This Row],[Customer ID]],Table3[Customer ID],Table3[Customer Name])</f>
        <v>Tess Benediktovich</v>
      </c>
      <c r="G825" s="2" t="str">
        <f>IF(_xlfn.XLOOKUP(TRIM(Table2[[#This Row],[Customer Name]]), Table3[Customer Name], Table3[Email], "")=0, "", _xlfn.XLOOKUP(TRIM(Table2[[#This Row],[Customer Name]]), Table3[Customer Name], Table3[Email], ""))</f>
        <v>tbenediktovichmv@ebay.com</v>
      </c>
      <c r="H825" s="2" t="str">
        <f>_xlfn.XLOOKUP(Table2[[#This Row],[Customer Name]],Table3[Customer Name],Table3[Country])</f>
        <v>United States</v>
      </c>
      <c r="I825" t="s">
        <v>6199</v>
      </c>
      <c r="J825" t="s">
        <v>6201</v>
      </c>
      <c r="K825">
        <f>_xlfn.XLOOKUP(Table2[[#This Row],[Product ID]],Table4[Product ID],Table4[Size])</f>
        <v>1</v>
      </c>
      <c r="L825" s="5">
        <f>_xlfn.XLOOKUP(Table2[[#This Row],[Product ID]],Table4[Product ID],Table4[Unit Price])</f>
        <v>15.85</v>
      </c>
      <c r="M825" s="7">
        <f>Table2[[#This Row],[Unit Price]]*Table2[[#This Row],[Quantity]]</f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_xlfn.XLOOKUP(Table2[[#This Row],[Customer ID]],Table3[Customer ID],Table3[Customer Name])</f>
        <v>Correy Bourner</v>
      </c>
      <c r="G826" s="2" t="str">
        <f>IF(_xlfn.XLOOKUP(TRIM(Table2[[#This Row],[Customer Name]]), Table3[Customer Name], Table3[Email], "")=0, "", _xlfn.XLOOKUP(TRIM(Table2[[#This Row],[Customer Name]]), Table3[Customer Name], Table3[Email], ""))</f>
        <v>cbournermw@chronoengine.com</v>
      </c>
      <c r="H826" s="2" t="str">
        <f>_xlfn.XLOOKUP(Table2[[#This Row],[Customer Name]],Table3[Customer Name],Table3[Country])</f>
        <v>United States</v>
      </c>
      <c r="I826" t="s">
        <v>6198</v>
      </c>
      <c r="J826" t="s">
        <v>6200</v>
      </c>
      <c r="K826">
        <f>_xlfn.XLOOKUP(Table2[[#This Row],[Product ID]],Table4[Product ID],Table4[Size])</f>
        <v>0.2</v>
      </c>
      <c r="L826" s="5">
        <f>_xlfn.XLOOKUP(Table2[[#This Row],[Product ID]],Table4[Product ID],Table4[Unit Price])</f>
        <v>3.375</v>
      </c>
      <c r="M826" s="7">
        <f>Table2[[#This Row],[Unit Price]]*Table2[[#This Row],[Quantity]]</f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_xlfn.XLOOKUP(Table2[[#This Row],[Customer ID]],Table3[Customer ID],Table3[Customer Name])</f>
        <v>Odelia Skerme</v>
      </c>
      <c r="G827" s="2" t="str">
        <f>IF(_xlfn.XLOOKUP(TRIM(Table2[[#This Row],[Customer Name]]), Table3[Customer Name], Table3[Email], "")=0, "", _xlfn.XLOOKUP(TRIM(Table2[[#This Row],[Customer Name]]), Table3[Customer Name], Table3[Email], ""))</f>
        <v>oskermen3@hatena.ne.jp</v>
      </c>
      <c r="H827" s="2" t="str">
        <f>_xlfn.XLOOKUP(Table2[[#This Row],[Customer Name]],Table3[Customer Name],Table3[Country])</f>
        <v>United States</v>
      </c>
      <c r="I827" t="s">
        <v>6198</v>
      </c>
      <c r="J827" t="s">
        <v>6202</v>
      </c>
      <c r="K827">
        <f>_xlfn.XLOOKUP(Table2[[#This Row],[Product ID]],Table4[Product ID],Table4[Size])</f>
        <v>1</v>
      </c>
      <c r="L827" s="5">
        <f>_xlfn.XLOOKUP(Table2[[#This Row],[Product ID]],Table4[Product ID],Table4[Unit Price])</f>
        <v>9.9499999999999993</v>
      </c>
      <c r="M827" s="7">
        <f>Table2[[#This Row],[Unit Price]]*Table2[[#This Row],[Quantity]]</f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_xlfn.XLOOKUP(Table2[[#This Row],[Customer ID]],Table3[Customer ID],Table3[Customer Name])</f>
        <v>Kandy Heddan</v>
      </c>
      <c r="G828" s="2" t="str">
        <f>IF(_xlfn.XLOOKUP(TRIM(Table2[[#This Row],[Customer Name]]), Table3[Customer Name], Table3[Email], "")=0, "", _xlfn.XLOOKUP(TRIM(Table2[[#This Row],[Customer Name]]), Table3[Customer Name], Table3[Email], ""))</f>
        <v>kheddanmy@icq.com</v>
      </c>
      <c r="H828" s="2" t="str">
        <f>_xlfn.XLOOKUP(Table2[[#This Row],[Customer Name]],Table3[Customer Name],Table3[Country])</f>
        <v>United States</v>
      </c>
      <c r="I828" t="s">
        <v>6197</v>
      </c>
      <c r="J828" t="s">
        <v>6200</v>
      </c>
      <c r="K828">
        <f>_xlfn.XLOOKUP(Table2[[#This Row],[Product ID]],Table4[Product ID],Table4[Size])</f>
        <v>0.5</v>
      </c>
      <c r="L828" s="5">
        <f>_xlfn.XLOOKUP(Table2[[#This Row],[Product ID]],Table4[Product ID],Table4[Unit Price])</f>
        <v>8.25</v>
      </c>
      <c r="M828" s="7">
        <f>Table2[[#This Row],[Unit Price]]*Table2[[#This Row],[Quantity]]</f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_xlfn.XLOOKUP(Table2[[#This Row],[Customer ID]],Table3[Customer ID],Table3[Customer Name])</f>
        <v>Ibby Charters</v>
      </c>
      <c r="G829" s="2" t="str">
        <f>IF(_xlfn.XLOOKUP(TRIM(Table2[[#This Row],[Customer Name]]), Table3[Customer Name], Table3[Email], "")=0, "", _xlfn.XLOOKUP(TRIM(Table2[[#This Row],[Customer Name]]), Table3[Customer Name], Table3[Email], ""))</f>
        <v>ichartersmz@abc.net.au</v>
      </c>
      <c r="H829" s="2" t="str">
        <f>_xlfn.XLOOKUP(Table2[[#This Row],[Customer Name]],Table3[Customer Name],Table3[Country])</f>
        <v>United States</v>
      </c>
      <c r="I829" t="s">
        <v>6197</v>
      </c>
      <c r="J829" t="s">
        <v>6200</v>
      </c>
      <c r="K829">
        <f>_xlfn.XLOOKUP(Table2[[#This Row],[Product ID]],Table4[Product ID],Table4[Size])</f>
        <v>0.2</v>
      </c>
      <c r="L829" s="5">
        <f>_xlfn.XLOOKUP(Table2[[#This Row],[Product ID]],Table4[Product ID],Table4[Unit Price])</f>
        <v>4.125</v>
      </c>
      <c r="M829" s="7">
        <f>Table2[[#This Row],[Unit Price]]*Table2[[#This Row],[Quantity]]</f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_xlfn.XLOOKUP(Table2[[#This Row],[Customer ID]],Table3[Customer ID],Table3[Customer Name])</f>
        <v>Adora Roubert</v>
      </c>
      <c r="G830" s="2" t="str">
        <f>IF(_xlfn.XLOOKUP(TRIM(Table2[[#This Row],[Customer Name]]), Table3[Customer Name], Table3[Email], "")=0, "", _xlfn.XLOOKUP(TRIM(Table2[[#This Row],[Customer Name]]), Table3[Customer Name], Table3[Email], ""))</f>
        <v>aroubertn0@tmall.com</v>
      </c>
      <c r="H830" s="2" t="str">
        <f>_xlfn.XLOOKUP(Table2[[#This Row],[Customer Name]],Table3[Customer Name],Table3[Country])</f>
        <v>United States</v>
      </c>
      <c r="I830" t="s">
        <v>6198</v>
      </c>
      <c r="J830" t="s">
        <v>6202</v>
      </c>
      <c r="K830">
        <f>_xlfn.XLOOKUP(Table2[[#This Row],[Product ID]],Table4[Product ID],Table4[Size])</f>
        <v>2.5</v>
      </c>
      <c r="L830" s="5">
        <f>_xlfn.XLOOKUP(Table2[[#This Row],[Product ID]],Table4[Product ID],Table4[Unit Price])</f>
        <v>22.884999999999998</v>
      </c>
      <c r="M830" s="7">
        <f>Table2[[#This Row],[Unit Price]]*Table2[[#This Row],[Quantity]]</f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_xlfn.XLOOKUP(Table2[[#This Row],[Customer ID]],Table3[Customer ID],Table3[Customer Name])</f>
        <v>Hillel Mairs</v>
      </c>
      <c r="G831" s="2" t="str">
        <f>IF(_xlfn.XLOOKUP(TRIM(Table2[[#This Row],[Customer Name]]), Table3[Customer Name], Table3[Email], "")=0, "", _xlfn.XLOOKUP(TRIM(Table2[[#This Row],[Customer Name]]), Table3[Customer Name], Table3[Email], ""))</f>
        <v>hmairsn1@so-net.ne.jp</v>
      </c>
      <c r="H831" s="2" t="str">
        <f>_xlfn.XLOOKUP(Table2[[#This Row],[Customer Name]],Table3[Customer Name],Table3[Country])</f>
        <v>United States</v>
      </c>
      <c r="I831" t="s">
        <v>6198</v>
      </c>
      <c r="J831" t="s">
        <v>6202</v>
      </c>
      <c r="K831">
        <f>_xlfn.XLOOKUP(Table2[[#This Row],[Product ID]],Table4[Product ID],Table4[Size])</f>
        <v>0.2</v>
      </c>
      <c r="L831" s="5">
        <f>_xlfn.XLOOKUP(Table2[[#This Row],[Product ID]],Table4[Product ID],Table4[Unit Price])</f>
        <v>2.9849999999999999</v>
      </c>
      <c r="M831" s="7">
        <f>Table2[[#This Row],[Unit Price]]*Table2[[#This Row],[Quantity]]</f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_xlfn.XLOOKUP(Table2[[#This Row],[Customer ID]],Table3[Customer ID],Table3[Customer Name])</f>
        <v>Helaina Rainforth</v>
      </c>
      <c r="G832" s="2" t="str">
        <f>IF(_xlfn.XLOOKUP(TRIM(Table2[[#This Row],[Customer Name]]), Table3[Customer Name], Table3[Email], "")=0, "", _xlfn.XLOOKUP(TRIM(Table2[[#This Row],[Customer Name]]), Table3[Customer Name], Table3[Email], ""))</f>
        <v>hrainforthn2@blog.com</v>
      </c>
      <c r="H832" s="2" t="str">
        <f>_xlfn.XLOOKUP(Table2[[#This Row],[Customer Name]],Table3[Customer Name],Table3[Country])</f>
        <v>United States</v>
      </c>
      <c r="I832" t="s">
        <v>6197</v>
      </c>
      <c r="J832" t="s">
        <v>6200</v>
      </c>
      <c r="K832">
        <f>_xlfn.XLOOKUP(Table2[[#This Row],[Product ID]],Table4[Product ID],Table4[Size])</f>
        <v>1</v>
      </c>
      <c r="L832" s="5">
        <f>_xlfn.XLOOKUP(Table2[[#This Row],[Product ID]],Table4[Product ID],Table4[Unit Price])</f>
        <v>13.75</v>
      </c>
      <c r="M832" s="7">
        <f>Table2[[#This Row],[Unit Price]]*Table2[[#This Row],[Quantity]]</f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_xlfn.XLOOKUP(Table2[[#This Row],[Customer ID]],Table3[Customer ID],Table3[Customer Name])</f>
        <v>Helaina Rainforth</v>
      </c>
      <c r="G833" s="2" t="str">
        <f>IF(_xlfn.XLOOKUP(TRIM(Table2[[#This Row],[Customer Name]]), Table3[Customer Name], Table3[Email], "")=0, "", _xlfn.XLOOKUP(TRIM(Table2[[#This Row],[Customer Name]]), Table3[Customer Name], Table3[Email], ""))</f>
        <v>hrainforthn2@blog.com</v>
      </c>
      <c r="H833" s="2" t="str">
        <f>_xlfn.XLOOKUP(Table2[[#This Row],[Customer Name]],Table3[Customer Name],Table3[Country])</f>
        <v>United States</v>
      </c>
      <c r="I833" t="s">
        <v>6198</v>
      </c>
      <c r="J833" t="s">
        <v>6202</v>
      </c>
      <c r="K833">
        <f>_xlfn.XLOOKUP(Table2[[#This Row],[Product ID]],Table4[Product ID],Table4[Size])</f>
        <v>0.2</v>
      </c>
      <c r="L833" s="5">
        <f>_xlfn.XLOOKUP(Table2[[#This Row],[Product ID]],Table4[Product ID],Table4[Unit Price])</f>
        <v>2.9849999999999999</v>
      </c>
      <c r="M833" s="7">
        <f>Table2[[#This Row],[Unit Price]]*Table2[[#This Row],[Quantity]]</f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_xlfn.XLOOKUP(Table2[[#This Row],[Customer ID]],Table3[Customer ID],Table3[Customer Name])</f>
        <v>Isac Jesper</v>
      </c>
      <c r="G834" s="2" t="str">
        <f>IF(_xlfn.XLOOKUP(TRIM(Table2[[#This Row],[Customer Name]]), Table3[Customer Name], Table3[Email], "")=0, "", _xlfn.XLOOKUP(TRIM(Table2[[#This Row],[Customer Name]]), Table3[Customer Name], Table3[Email], ""))</f>
        <v>ijespern4@theglobeandmail.com</v>
      </c>
      <c r="H834" s="2" t="str">
        <f>_xlfn.XLOOKUP(Table2[[#This Row],[Customer Name]],Table3[Customer Name],Table3[Country])</f>
        <v>United States</v>
      </c>
      <c r="I834" t="s">
        <v>6196</v>
      </c>
      <c r="J834" t="s">
        <v>6200</v>
      </c>
      <c r="K834">
        <f>_xlfn.XLOOKUP(Table2[[#This Row],[Product ID]],Table4[Product ID],Table4[Size])</f>
        <v>1</v>
      </c>
      <c r="L834" s="5">
        <f>_xlfn.XLOOKUP(Table2[[#This Row],[Product ID]],Table4[Product ID],Table4[Unit Price])</f>
        <v>9.9499999999999993</v>
      </c>
      <c r="M834" s="7">
        <f>Table2[[#This Row],[Unit Price]]*Table2[[#This Row],[Quantity]]</f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_xlfn.XLOOKUP(Table2[[#This Row],[Customer ID]],Table3[Customer ID],Table3[Customer Name])</f>
        <v>Lenette Dwerryhouse</v>
      </c>
      <c r="G835" s="2" t="str">
        <f>IF(_xlfn.XLOOKUP(TRIM(Table2[[#This Row],[Customer Name]]), Table3[Customer Name], Table3[Email], "")=0, "", _xlfn.XLOOKUP(TRIM(Table2[[#This Row],[Customer Name]]), Table3[Customer Name], Table3[Email], ""))</f>
        <v>ldwerryhousen5@gravatar.com</v>
      </c>
      <c r="H835" s="2" t="str">
        <f>_xlfn.XLOOKUP(Table2[[#This Row],[Customer Name]],Table3[Customer Name],Table3[Country])</f>
        <v>United States</v>
      </c>
      <c r="I835" t="s">
        <v>6196</v>
      </c>
      <c r="J835" t="s">
        <v>6202</v>
      </c>
      <c r="K835">
        <f>_xlfn.XLOOKUP(Table2[[#This Row],[Product ID]],Table4[Product ID],Table4[Size])</f>
        <v>2.5</v>
      </c>
      <c r="L835" s="5">
        <f>_xlfn.XLOOKUP(Table2[[#This Row],[Product ID]],Table4[Product ID],Table4[Unit Price])</f>
        <v>20.584999999999997</v>
      </c>
      <c r="M835" s="7">
        <f>Table2[[#This Row],[Unit Price]]*Table2[[#This Row],[Quantity]]</f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_xlfn.XLOOKUP(Table2[[#This Row],[Customer ID]],Table3[Customer ID],Table3[Customer Name])</f>
        <v>Nadeen Broomer</v>
      </c>
      <c r="G836" s="2" t="str">
        <f>IF(_xlfn.XLOOKUP(TRIM(Table2[[#This Row],[Customer Name]]), Table3[Customer Name], Table3[Email], "")=0, "", _xlfn.XLOOKUP(TRIM(Table2[[#This Row],[Customer Name]]), Table3[Customer Name], Table3[Email], ""))</f>
        <v>nbroomern6@examiner.com</v>
      </c>
      <c r="H836" s="2" t="str">
        <f>_xlfn.XLOOKUP(Table2[[#This Row],[Customer Name]],Table3[Customer Name],Table3[Country])</f>
        <v>United States</v>
      </c>
      <c r="I836" t="s">
        <v>6198</v>
      </c>
      <c r="J836" t="s">
        <v>6202</v>
      </c>
      <c r="K836">
        <f>_xlfn.XLOOKUP(Table2[[#This Row],[Product ID]],Table4[Product ID],Table4[Size])</f>
        <v>2.5</v>
      </c>
      <c r="L836" s="5">
        <f>_xlfn.XLOOKUP(Table2[[#This Row],[Product ID]],Table4[Product ID],Table4[Unit Price])</f>
        <v>22.884999999999998</v>
      </c>
      <c r="M836" s="7">
        <f>Table2[[#This Row],[Unit Price]]*Table2[[#This Row],[Quantity]]</f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_xlfn.XLOOKUP(Table2[[#This Row],[Customer ID]],Table3[Customer ID],Table3[Customer Name])</f>
        <v>Konstantine Thoumasson</v>
      </c>
      <c r="G837" s="2" t="str">
        <f>IF(_xlfn.XLOOKUP(TRIM(Table2[[#This Row],[Customer Name]]), Table3[Customer Name], Table3[Email], "")=0, "", _xlfn.XLOOKUP(TRIM(Table2[[#This Row],[Customer Name]]), Table3[Customer Name], Table3[Email], ""))</f>
        <v>kthoumassonn7@bloglovin.com</v>
      </c>
      <c r="H837" s="2" t="str">
        <f>_xlfn.XLOOKUP(Table2[[#This Row],[Customer Name]],Table3[Customer Name],Table3[Country])</f>
        <v>United States</v>
      </c>
      <c r="I837" t="s">
        <v>6197</v>
      </c>
      <c r="J837" t="s">
        <v>6201</v>
      </c>
      <c r="K837">
        <f>_xlfn.XLOOKUP(Table2[[#This Row],[Product ID]],Table4[Product ID],Table4[Size])</f>
        <v>0.5</v>
      </c>
      <c r="L837" s="5">
        <f>_xlfn.XLOOKUP(Table2[[#This Row],[Product ID]],Table4[Product ID],Table4[Unit Price])</f>
        <v>8.91</v>
      </c>
      <c r="M837" s="7">
        <f>Table2[[#This Row],[Unit Price]]*Table2[[#This Row],[Quantity]]</f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_xlfn.XLOOKUP(Table2[[#This Row],[Customer ID]],Table3[Customer ID],Table3[Customer Name])</f>
        <v>Frans Habbergham</v>
      </c>
      <c r="G838" s="2" t="str">
        <f>IF(_xlfn.XLOOKUP(TRIM(Table2[[#This Row],[Customer Name]]), Table3[Customer Name], Table3[Email], "")=0, "", _xlfn.XLOOKUP(TRIM(Table2[[#This Row],[Customer Name]]), Table3[Customer Name], Table3[Email], ""))</f>
        <v>fhabberghamn8@discovery.com</v>
      </c>
      <c r="H838" s="2" t="str">
        <f>_xlfn.XLOOKUP(Table2[[#This Row],[Customer Name]],Table3[Customer Name],Table3[Country])</f>
        <v>United States</v>
      </c>
      <c r="I838" t="s">
        <v>6198</v>
      </c>
      <c r="J838" t="s">
        <v>6202</v>
      </c>
      <c r="K838">
        <f>_xlfn.XLOOKUP(Table2[[#This Row],[Product ID]],Table4[Product ID],Table4[Size])</f>
        <v>0.2</v>
      </c>
      <c r="L838" s="5">
        <f>_xlfn.XLOOKUP(Table2[[#This Row],[Product ID]],Table4[Product ID],Table4[Unit Price])</f>
        <v>2.9849999999999999</v>
      </c>
      <c r="M838" s="7">
        <f>Table2[[#This Row],[Unit Price]]*Table2[[#This Row],[Quantity]]</f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_xlfn.XLOOKUP(Table2[[#This Row],[Customer ID]],Table3[Customer ID],Table3[Customer Name])</f>
        <v>Allis Wilmore</v>
      </c>
      <c r="G839" s="2" t="str">
        <f>IF(_xlfn.XLOOKUP(TRIM(Table2[[#This Row],[Customer Name]]), Table3[Customer Name], Table3[Email], "")=0, "", _xlfn.XLOOKUP(TRIM(Table2[[#This Row],[Customer Name]]), Table3[Customer Name], Table3[Email], ""))</f>
        <v/>
      </c>
      <c r="H839" s="2" t="str">
        <f>_xlfn.XLOOKUP(Table2[[#This Row],[Customer Name]],Table3[Customer Name],Table3[Country])</f>
        <v>United States</v>
      </c>
      <c r="I839" t="s">
        <v>6199</v>
      </c>
      <c r="J839" t="s">
        <v>6200</v>
      </c>
      <c r="K839">
        <f>_xlfn.XLOOKUP(Table2[[#This Row],[Product ID]],Table4[Product ID],Table4[Size])</f>
        <v>2.5</v>
      </c>
      <c r="L839" s="5">
        <f>_xlfn.XLOOKUP(Table2[[#This Row],[Product ID]],Table4[Product ID],Table4[Unit Price])</f>
        <v>33.464999999999996</v>
      </c>
      <c r="M839" s="7">
        <f>Table2[[#This Row],[Unit Price]]*Table2[[#This Row],[Quantity]]</f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_xlfn.XLOOKUP(Table2[[#This Row],[Customer ID]],Table3[Customer ID],Table3[Customer Name])</f>
        <v>Romain Avrashin</v>
      </c>
      <c r="G840" s="2" t="str">
        <f>IF(_xlfn.XLOOKUP(TRIM(Table2[[#This Row],[Customer Name]]), Table3[Customer Name], Table3[Email], "")=0, "", _xlfn.XLOOKUP(TRIM(Table2[[#This Row],[Customer Name]]), Table3[Customer Name], Table3[Email], ""))</f>
        <v>ravrashinna@tamu.edu</v>
      </c>
      <c r="H840" s="2" t="str">
        <f>_xlfn.XLOOKUP(Table2[[#This Row],[Customer Name]],Table3[Customer Name],Table3[Country])</f>
        <v>United States</v>
      </c>
      <c r="I840" t="s">
        <v>6198</v>
      </c>
      <c r="J840" t="s">
        <v>6202</v>
      </c>
      <c r="K840">
        <f>_xlfn.XLOOKUP(Table2[[#This Row],[Product ID]],Table4[Product ID],Table4[Size])</f>
        <v>2.5</v>
      </c>
      <c r="L840" s="5">
        <f>_xlfn.XLOOKUP(Table2[[#This Row],[Product ID]],Table4[Product ID],Table4[Unit Price])</f>
        <v>22.884999999999998</v>
      </c>
      <c r="M840" s="7">
        <f>Table2[[#This Row],[Unit Price]]*Table2[[#This Row],[Quantity]]</f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_xlfn.XLOOKUP(Table2[[#This Row],[Customer ID]],Table3[Customer ID],Table3[Customer Name])</f>
        <v>Miran Doidge</v>
      </c>
      <c r="G841" s="2" t="str">
        <f>IF(_xlfn.XLOOKUP(TRIM(Table2[[#This Row],[Customer Name]]), Table3[Customer Name], Table3[Email], "")=0, "", _xlfn.XLOOKUP(TRIM(Table2[[#This Row],[Customer Name]]), Table3[Customer Name], Table3[Email], ""))</f>
        <v>mdoidgenb@etsy.com</v>
      </c>
      <c r="H841" s="2" t="str">
        <f>_xlfn.XLOOKUP(Table2[[#This Row],[Customer Name]],Table3[Customer Name],Table3[Country])</f>
        <v>United States</v>
      </c>
      <c r="I841" t="s">
        <v>6197</v>
      </c>
      <c r="J841" t="s">
        <v>6200</v>
      </c>
      <c r="K841">
        <f>_xlfn.XLOOKUP(Table2[[#This Row],[Product ID]],Table4[Product ID],Table4[Size])</f>
        <v>0.5</v>
      </c>
      <c r="L841" s="5">
        <f>_xlfn.XLOOKUP(Table2[[#This Row],[Product ID]],Table4[Product ID],Table4[Unit Price])</f>
        <v>8.25</v>
      </c>
      <c r="M841" s="7">
        <f>Table2[[#This Row],[Unit Price]]*Table2[[#This Row],[Quantity]]</f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_xlfn.XLOOKUP(Table2[[#This Row],[Customer ID]],Table3[Customer ID],Table3[Customer Name])</f>
        <v>Janeva Edinboro</v>
      </c>
      <c r="G842" s="2" t="str">
        <f>IF(_xlfn.XLOOKUP(TRIM(Table2[[#This Row],[Customer Name]]), Table3[Customer Name], Table3[Email], "")=0, "", _xlfn.XLOOKUP(TRIM(Table2[[#This Row],[Customer Name]]), Table3[Customer Name], Table3[Email], ""))</f>
        <v>jedinboronc@reverbnation.com</v>
      </c>
      <c r="H842" s="2" t="str">
        <f>_xlfn.XLOOKUP(Table2[[#This Row],[Customer Name]],Table3[Customer Name],Table3[Country])</f>
        <v>United States</v>
      </c>
      <c r="I842" t="s">
        <v>6196</v>
      </c>
      <c r="J842" t="s">
        <v>6201</v>
      </c>
      <c r="K842">
        <f>_xlfn.XLOOKUP(Table2[[#This Row],[Product ID]],Table4[Product ID],Table4[Size])</f>
        <v>0.5</v>
      </c>
      <c r="L842" s="5">
        <f>_xlfn.XLOOKUP(Table2[[#This Row],[Product ID]],Table4[Product ID],Table4[Unit Price])</f>
        <v>7.169999999999999</v>
      </c>
      <c r="M842" s="7">
        <f>Table2[[#This Row],[Unit Price]]*Table2[[#This Row],[Quantity]]</f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_xlfn.XLOOKUP(Table2[[#This Row],[Customer ID]],Table3[Customer ID],Table3[Customer Name])</f>
        <v>Trumaine Tewelson</v>
      </c>
      <c r="G843" s="2" t="str">
        <f>IF(_xlfn.XLOOKUP(TRIM(Table2[[#This Row],[Customer Name]]), Table3[Customer Name], Table3[Email], "")=0, "", _xlfn.XLOOKUP(TRIM(Table2[[#This Row],[Customer Name]]), Table3[Customer Name], Table3[Email], ""))</f>
        <v>ttewelsonnd@cdbaby.com</v>
      </c>
      <c r="H843" s="2" t="str">
        <f>_xlfn.XLOOKUP(Table2[[#This Row],[Customer Name]],Table3[Customer Name],Table3[Country])</f>
        <v>United States</v>
      </c>
      <c r="I843" t="s">
        <v>6199</v>
      </c>
      <c r="J843" t="s">
        <v>6200</v>
      </c>
      <c r="K843">
        <f>_xlfn.XLOOKUP(Table2[[#This Row],[Product ID]],Table4[Product ID],Table4[Size])</f>
        <v>0.2</v>
      </c>
      <c r="L843" s="5">
        <f>_xlfn.XLOOKUP(Table2[[#This Row],[Product ID]],Table4[Product ID],Table4[Unit Price])</f>
        <v>4.3650000000000002</v>
      </c>
      <c r="M843" s="7">
        <f>Table2[[#This Row],[Unit Price]]*Table2[[#This Row],[Quantity]]</f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_xlfn.XLOOKUP(Table2[[#This Row],[Customer ID]],Table3[Customer ID],Table3[Customer Name])</f>
        <v>Odelia Skerme</v>
      </c>
      <c r="G844" s="2" t="str">
        <f>IF(_xlfn.XLOOKUP(TRIM(Table2[[#This Row],[Customer Name]]), Table3[Customer Name], Table3[Email], "")=0, "", _xlfn.XLOOKUP(TRIM(Table2[[#This Row],[Customer Name]]), Table3[Customer Name], Table3[Email], ""))</f>
        <v>oskermen3@hatena.ne.jp</v>
      </c>
      <c r="H844" s="2" t="str">
        <f>_xlfn.XLOOKUP(Table2[[#This Row],[Customer Name]],Table3[Customer Name],Table3[Country])</f>
        <v>United States</v>
      </c>
      <c r="I844" t="s">
        <v>6197</v>
      </c>
      <c r="J844" t="s">
        <v>6200</v>
      </c>
      <c r="K844">
        <f>_xlfn.XLOOKUP(Table2[[#This Row],[Product ID]],Table4[Product ID],Table4[Size])</f>
        <v>0.2</v>
      </c>
      <c r="L844" s="5">
        <f>_xlfn.XLOOKUP(Table2[[#This Row],[Product ID]],Table4[Product ID],Table4[Unit Price])</f>
        <v>4.125</v>
      </c>
      <c r="M844" s="7">
        <f>Table2[[#This Row],[Unit Price]]*Table2[[#This Row],[Quantity]]</f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_xlfn.XLOOKUP(Table2[[#This Row],[Customer ID]],Table3[Customer ID],Table3[Customer Name])</f>
        <v>De Drewitt</v>
      </c>
      <c r="G845" s="2" t="str">
        <f>IF(_xlfn.XLOOKUP(TRIM(Table2[[#This Row],[Customer Name]]), Table3[Customer Name], Table3[Email], "")=0, "", _xlfn.XLOOKUP(TRIM(Table2[[#This Row],[Customer Name]]), Table3[Customer Name], Table3[Email], ""))</f>
        <v>ddrewittnf@mapquest.com</v>
      </c>
      <c r="H845" s="2" t="str">
        <f>_xlfn.XLOOKUP(Table2[[#This Row],[Customer Name]],Table3[Customer Name],Table3[Country])</f>
        <v>United States</v>
      </c>
      <c r="I845" t="s">
        <v>6197</v>
      </c>
      <c r="J845" t="s">
        <v>6200</v>
      </c>
      <c r="K845">
        <f>_xlfn.XLOOKUP(Table2[[#This Row],[Product ID]],Table4[Product ID],Table4[Size])</f>
        <v>0.2</v>
      </c>
      <c r="L845" s="5">
        <f>_xlfn.XLOOKUP(Table2[[#This Row],[Product ID]],Table4[Product ID],Table4[Unit Price])</f>
        <v>4.125</v>
      </c>
      <c r="M845" s="7">
        <f>Table2[[#This Row],[Unit Price]]*Table2[[#This Row],[Quantity]]</f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_xlfn.XLOOKUP(Table2[[#This Row],[Customer ID]],Table3[Customer ID],Table3[Customer Name])</f>
        <v>Adelheid Gladhill</v>
      </c>
      <c r="G846" s="2" t="str">
        <f>IF(_xlfn.XLOOKUP(TRIM(Table2[[#This Row],[Customer Name]]), Table3[Customer Name], Table3[Email], "")=0, "", _xlfn.XLOOKUP(TRIM(Table2[[#This Row],[Customer Name]]), Table3[Customer Name], Table3[Email], ""))</f>
        <v>agladhillng@stanford.edu</v>
      </c>
      <c r="H846" s="2" t="str">
        <f>_xlfn.XLOOKUP(Table2[[#This Row],[Customer Name]],Table3[Customer Name],Table3[Country])</f>
        <v>United States</v>
      </c>
      <c r="I846" t="s">
        <v>6198</v>
      </c>
      <c r="J846" t="s">
        <v>6202</v>
      </c>
      <c r="K846">
        <f>_xlfn.XLOOKUP(Table2[[#This Row],[Product ID]],Table4[Product ID],Table4[Size])</f>
        <v>0.5</v>
      </c>
      <c r="L846" s="5">
        <f>_xlfn.XLOOKUP(Table2[[#This Row],[Product ID]],Table4[Product ID],Table4[Unit Price])</f>
        <v>5.97</v>
      </c>
      <c r="M846" s="7">
        <f>Table2[[#This Row],[Unit Price]]*Table2[[#This Row],[Quantity]]</f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_xlfn.XLOOKUP(Table2[[#This Row],[Customer ID]],Table3[Customer ID],Table3[Customer Name])</f>
        <v>Murielle Lorinez</v>
      </c>
      <c r="G847" s="2" t="str">
        <f>IF(_xlfn.XLOOKUP(TRIM(Table2[[#This Row],[Customer Name]]), Table3[Customer Name], Table3[Email], "")=0, "", _xlfn.XLOOKUP(TRIM(Table2[[#This Row],[Customer Name]]), Table3[Customer Name], Table3[Email], ""))</f>
        <v>mlorineznh@whitehouse.gov</v>
      </c>
      <c r="H847" s="2" t="str">
        <f>_xlfn.XLOOKUP(Table2[[#This Row],[Customer Name]],Table3[Customer Name],Table3[Country])</f>
        <v>United States</v>
      </c>
      <c r="I847" t="s">
        <v>6197</v>
      </c>
      <c r="J847" t="s">
        <v>6202</v>
      </c>
      <c r="K847">
        <f>_xlfn.XLOOKUP(Table2[[#This Row],[Product ID]],Table4[Product ID],Table4[Size])</f>
        <v>2.5</v>
      </c>
      <c r="L847" s="5">
        <f>_xlfn.XLOOKUP(Table2[[#This Row],[Product ID]],Table4[Product ID],Table4[Unit Price])</f>
        <v>27.945</v>
      </c>
      <c r="M847" s="7">
        <f>Table2[[#This Row],[Unit Price]]*Table2[[#This Row],[Quantity]]</f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_xlfn.XLOOKUP(Table2[[#This Row],[Customer ID]],Table3[Customer ID],Table3[Customer Name])</f>
        <v>Edin Mathe</v>
      </c>
      <c r="G848" s="2" t="str">
        <f>IF(_xlfn.XLOOKUP(TRIM(Table2[[#This Row],[Customer Name]]), Table3[Customer Name], Table3[Email], "")=0, "", _xlfn.XLOOKUP(TRIM(Table2[[#This Row],[Customer Name]]), Table3[Customer Name], Table3[Email], ""))</f>
        <v/>
      </c>
      <c r="H848" s="2" t="str">
        <f>_xlfn.XLOOKUP(Table2[[#This Row],[Customer Name]],Table3[Customer Name],Table3[Country])</f>
        <v>United States</v>
      </c>
      <c r="I848" t="s">
        <v>6198</v>
      </c>
      <c r="J848" t="s">
        <v>6200</v>
      </c>
      <c r="K848">
        <f>_xlfn.XLOOKUP(Table2[[#This Row],[Product ID]],Table4[Product ID],Table4[Size])</f>
        <v>2.5</v>
      </c>
      <c r="L848" s="5">
        <f>_xlfn.XLOOKUP(Table2[[#This Row],[Product ID]],Table4[Product ID],Table4[Unit Price])</f>
        <v>25.874999999999996</v>
      </c>
      <c r="M848" s="7">
        <f>Table2[[#This Row],[Unit Price]]*Table2[[#This Row],[Quantity]]</f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_xlfn.XLOOKUP(Table2[[#This Row],[Customer ID]],Table3[Customer ID],Table3[Customer Name])</f>
        <v>Mordy Van Der Vlies</v>
      </c>
      <c r="G849" s="2" t="str">
        <f>IF(_xlfn.XLOOKUP(TRIM(Table2[[#This Row],[Customer Name]]), Table3[Customer Name], Table3[Email], "")=0, "", _xlfn.XLOOKUP(TRIM(Table2[[#This Row],[Customer Name]]), Table3[Customer Name], Table3[Email], ""))</f>
        <v>mvannj@wikipedia.org</v>
      </c>
      <c r="H849" s="2" t="str">
        <f>_xlfn.XLOOKUP(Table2[[#This Row],[Customer Name]],Table3[Customer Name],Table3[Country])</f>
        <v>United States</v>
      </c>
      <c r="I849" t="s">
        <v>6198</v>
      </c>
      <c r="J849" t="s">
        <v>6202</v>
      </c>
      <c r="K849">
        <f>_xlfn.XLOOKUP(Table2[[#This Row],[Product ID]],Table4[Product ID],Table4[Size])</f>
        <v>0.2</v>
      </c>
      <c r="L849" s="5">
        <f>_xlfn.XLOOKUP(Table2[[#This Row],[Product ID]],Table4[Product ID],Table4[Unit Price])</f>
        <v>2.9849999999999999</v>
      </c>
      <c r="M849" s="7">
        <f>Table2[[#This Row],[Unit Price]]*Table2[[#This Row],[Quantity]]</f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_xlfn.XLOOKUP(Table2[[#This Row],[Customer ID]],Table3[Customer ID],Table3[Customer Name])</f>
        <v>Spencer Wastell</v>
      </c>
      <c r="G850" s="2" t="str">
        <f>IF(_xlfn.XLOOKUP(TRIM(Table2[[#This Row],[Customer Name]]), Table3[Customer Name], Table3[Email], "")=0, "", _xlfn.XLOOKUP(TRIM(Table2[[#This Row],[Customer Name]]), Table3[Customer Name], Table3[Email], ""))</f>
        <v/>
      </c>
      <c r="H850" s="2" t="str">
        <f>_xlfn.XLOOKUP(Table2[[#This Row],[Customer Name]],Table3[Customer Name],Table3[Country])</f>
        <v>United States</v>
      </c>
      <c r="I850" t="s">
        <v>6197</v>
      </c>
      <c r="J850" t="s">
        <v>6201</v>
      </c>
      <c r="K850">
        <f>_xlfn.XLOOKUP(Table2[[#This Row],[Product ID]],Table4[Product ID],Table4[Size])</f>
        <v>0.5</v>
      </c>
      <c r="L850" s="5">
        <f>_xlfn.XLOOKUP(Table2[[#This Row],[Product ID]],Table4[Product ID],Table4[Unit Price])</f>
        <v>8.91</v>
      </c>
      <c r="M850" s="7">
        <f>Table2[[#This Row],[Unit Price]]*Table2[[#This Row],[Quantity]]</f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_xlfn.XLOOKUP(Table2[[#This Row],[Customer ID]],Table3[Customer ID],Table3[Customer Name])</f>
        <v>Jemimah Ethelston</v>
      </c>
      <c r="G851" s="2" t="str">
        <f>IF(_xlfn.XLOOKUP(TRIM(Table2[[#This Row],[Customer Name]]), Table3[Customer Name], Table3[Email], "")=0, "", _xlfn.XLOOKUP(TRIM(Table2[[#This Row],[Customer Name]]), Table3[Customer Name], Table3[Email], ""))</f>
        <v>jethelstonnl@creativecommons.org</v>
      </c>
      <c r="H851" s="2" t="str">
        <f>_xlfn.XLOOKUP(Table2[[#This Row],[Customer Name]],Table3[Customer Name],Table3[Country])</f>
        <v>United States</v>
      </c>
      <c r="I851" t="s">
        <v>6198</v>
      </c>
      <c r="J851" t="s">
        <v>6201</v>
      </c>
      <c r="K851">
        <f>_xlfn.XLOOKUP(Table2[[#This Row],[Product ID]],Table4[Product ID],Table4[Size])</f>
        <v>0.2</v>
      </c>
      <c r="L851" s="5">
        <f>_xlfn.XLOOKUP(Table2[[#This Row],[Product ID]],Table4[Product ID],Table4[Unit Price])</f>
        <v>3.8849999999999998</v>
      </c>
      <c r="M851" s="7">
        <f>Table2[[#This Row],[Unit Price]]*Table2[[#This Row],[Quantity]]</f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_xlfn.XLOOKUP(Table2[[#This Row],[Customer ID]],Table3[Customer ID],Table3[Customer Name])</f>
        <v>Jemimah Ethelston</v>
      </c>
      <c r="G852" s="2" t="str">
        <f>IF(_xlfn.XLOOKUP(TRIM(Table2[[#This Row],[Customer Name]]), Table3[Customer Name], Table3[Email], "")=0, "", _xlfn.XLOOKUP(TRIM(Table2[[#This Row],[Customer Name]]), Table3[Customer Name], Table3[Email], ""))</f>
        <v>jethelstonnl@creativecommons.org</v>
      </c>
      <c r="H852" s="2" t="str">
        <f>_xlfn.XLOOKUP(Table2[[#This Row],[Customer Name]],Table3[Customer Name],Table3[Country])</f>
        <v>United States</v>
      </c>
      <c r="I852" t="s">
        <v>6198</v>
      </c>
      <c r="J852" t="s">
        <v>6200</v>
      </c>
      <c r="K852">
        <f>_xlfn.XLOOKUP(Table2[[#This Row],[Product ID]],Table4[Product ID],Table4[Size])</f>
        <v>0.2</v>
      </c>
      <c r="L852" s="5">
        <f>_xlfn.XLOOKUP(Table2[[#This Row],[Product ID]],Table4[Product ID],Table4[Unit Price])</f>
        <v>3.375</v>
      </c>
      <c r="M852" s="7">
        <f>Table2[[#This Row],[Unit Price]]*Table2[[#This Row],[Quantity]]</f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_xlfn.XLOOKUP(Table2[[#This Row],[Customer ID]],Table3[Customer ID],Table3[Customer Name])</f>
        <v>Perice Eberz</v>
      </c>
      <c r="G853" s="2" t="str">
        <f>IF(_xlfn.XLOOKUP(TRIM(Table2[[#This Row],[Customer Name]]), Table3[Customer Name], Table3[Email], "")=0, "", _xlfn.XLOOKUP(TRIM(Table2[[#This Row],[Customer Name]]), Table3[Customer Name], Table3[Email], ""))</f>
        <v>peberznn@woothemes.com</v>
      </c>
      <c r="H853" s="2" t="str">
        <f>_xlfn.XLOOKUP(Table2[[#This Row],[Customer Name]],Table3[Customer Name],Table3[Country])</f>
        <v>United States</v>
      </c>
      <c r="I853" t="s">
        <v>6199</v>
      </c>
      <c r="J853" t="s">
        <v>6202</v>
      </c>
      <c r="K853">
        <f>_xlfn.XLOOKUP(Table2[[#This Row],[Product ID]],Table4[Product ID],Table4[Size])</f>
        <v>0.5</v>
      </c>
      <c r="L853" s="5">
        <f>_xlfn.XLOOKUP(Table2[[#This Row],[Product ID]],Table4[Product ID],Table4[Unit Price])</f>
        <v>7.77</v>
      </c>
      <c r="M853" s="7">
        <f>Table2[[#This Row],[Unit Price]]*Table2[[#This Row],[Quantity]]</f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_xlfn.XLOOKUP(Table2[[#This Row],[Customer ID]],Table3[Customer ID],Table3[Customer Name])</f>
        <v>Bear Gaish</v>
      </c>
      <c r="G854" s="2" t="str">
        <f>IF(_xlfn.XLOOKUP(TRIM(Table2[[#This Row],[Customer Name]]), Table3[Customer Name], Table3[Email], "")=0, "", _xlfn.XLOOKUP(TRIM(Table2[[#This Row],[Customer Name]]), Table3[Customer Name], Table3[Email], ""))</f>
        <v>bgaishno@altervista.org</v>
      </c>
      <c r="H854" s="2" t="str">
        <f>_xlfn.XLOOKUP(Table2[[#This Row],[Customer Name]],Table3[Customer Name],Table3[Country])</f>
        <v>United States</v>
      </c>
      <c r="I854" t="s">
        <v>6199</v>
      </c>
      <c r="J854" t="s">
        <v>6202</v>
      </c>
      <c r="K854">
        <f>_xlfn.XLOOKUP(Table2[[#This Row],[Product ID]],Table4[Product ID],Table4[Size])</f>
        <v>2.5</v>
      </c>
      <c r="L854" s="5">
        <f>_xlfn.XLOOKUP(Table2[[#This Row],[Product ID]],Table4[Product ID],Table4[Unit Price])</f>
        <v>29.784999999999997</v>
      </c>
      <c r="M854" s="7">
        <f>Table2[[#This Row],[Unit Price]]*Table2[[#This Row],[Quantity]]</f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_xlfn.XLOOKUP(Table2[[#This Row],[Customer ID]],Table3[Customer ID],Table3[Customer Name])</f>
        <v>Lynnea Danton</v>
      </c>
      <c r="G855" s="2" t="str">
        <f>IF(_xlfn.XLOOKUP(TRIM(Table2[[#This Row],[Customer Name]]), Table3[Customer Name], Table3[Email], "")=0, "", _xlfn.XLOOKUP(TRIM(Table2[[#This Row],[Customer Name]]), Table3[Customer Name], Table3[Email], ""))</f>
        <v>ldantonnp@miitbeian.gov.cn</v>
      </c>
      <c r="H855" s="2" t="str">
        <f>_xlfn.XLOOKUP(Table2[[#This Row],[Customer Name]],Table3[Customer Name],Table3[Country])</f>
        <v>United States</v>
      </c>
      <c r="I855" t="s">
        <v>6198</v>
      </c>
      <c r="J855" t="s">
        <v>6202</v>
      </c>
      <c r="K855">
        <f>_xlfn.XLOOKUP(Table2[[#This Row],[Product ID]],Table4[Product ID],Table4[Size])</f>
        <v>1</v>
      </c>
      <c r="L855" s="5">
        <f>_xlfn.XLOOKUP(Table2[[#This Row],[Product ID]],Table4[Product ID],Table4[Unit Price])</f>
        <v>9.9499999999999993</v>
      </c>
      <c r="M855" s="7">
        <f>Table2[[#This Row],[Unit Price]]*Table2[[#This Row],[Quantity]]</f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_xlfn.XLOOKUP(Table2[[#This Row],[Customer ID]],Table3[Customer ID],Table3[Customer Name])</f>
        <v>Skipton Morrall</v>
      </c>
      <c r="G856" s="2" t="str">
        <f>IF(_xlfn.XLOOKUP(TRIM(Table2[[#This Row],[Customer Name]]), Table3[Customer Name], Table3[Email], "")=0, "", _xlfn.XLOOKUP(TRIM(Table2[[#This Row],[Customer Name]]), Table3[Customer Name], Table3[Email], ""))</f>
        <v>smorrallnq@answers.com</v>
      </c>
      <c r="H856" s="2" t="str">
        <f>_xlfn.XLOOKUP(Table2[[#This Row],[Customer Name]],Table3[Customer Name],Table3[Country])</f>
        <v>United States</v>
      </c>
      <c r="I856" t="s">
        <v>6196</v>
      </c>
      <c r="J856" t="s">
        <v>6201</v>
      </c>
      <c r="K856">
        <f>_xlfn.XLOOKUP(Table2[[#This Row],[Product ID]],Table4[Product ID],Table4[Size])</f>
        <v>0.5</v>
      </c>
      <c r="L856" s="5">
        <f>_xlfn.XLOOKUP(Table2[[#This Row],[Product ID]],Table4[Product ID],Table4[Unit Price])</f>
        <v>7.169999999999999</v>
      </c>
      <c r="M856" s="7">
        <f>Table2[[#This Row],[Unit Price]]*Table2[[#This Row],[Quantity]]</f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_xlfn.XLOOKUP(Table2[[#This Row],[Customer ID]],Table3[Customer ID],Table3[Customer Name])</f>
        <v>Devan Crownshaw</v>
      </c>
      <c r="G857" s="2" t="str">
        <f>IF(_xlfn.XLOOKUP(TRIM(Table2[[#This Row],[Customer Name]]), Table3[Customer Name], Table3[Email], "")=0, "", _xlfn.XLOOKUP(TRIM(Table2[[#This Row],[Customer Name]]), Table3[Customer Name], Table3[Email], ""))</f>
        <v>dcrownshawnr@photobucket.com</v>
      </c>
      <c r="H857" s="2" t="str">
        <f>_xlfn.XLOOKUP(Table2[[#This Row],[Customer Name]],Table3[Customer Name],Table3[Country])</f>
        <v>United States</v>
      </c>
      <c r="I857" t="s">
        <v>6199</v>
      </c>
      <c r="J857" t="s">
        <v>6202</v>
      </c>
      <c r="K857">
        <f>_xlfn.XLOOKUP(Table2[[#This Row],[Product ID]],Table4[Product ID],Table4[Size])</f>
        <v>2.5</v>
      </c>
      <c r="L857" s="5">
        <f>_xlfn.XLOOKUP(Table2[[#This Row],[Product ID]],Table4[Product ID],Table4[Unit Price])</f>
        <v>29.784999999999997</v>
      </c>
      <c r="M857" s="7">
        <f>Table2[[#This Row],[Unit Price]]*Table2[[#This Row],[Quantity]]</f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_xlfn.XLOOKUP(Table2[[#This Row],[Customer ID]],Table3[Customer ID],Table3[Customer Name])</f>
        <v>Odelia Skerme</v>
      </c>
      <c r="G858" s="2" t="str">
        <f>IF(_xlfn.XLOOKUP(TRIM(Table2[[#This Row],[Customer Name]]), Table3[Customer Name], Table3[Email], "")=0, "", _xlfn.XLOOKUP(TRIM(Table2[[#This Row],[Customer Name]]), Table3[Customer Name], Table3[Email], ""))</f>
        <v>oskermen3@hatena.ne.jp</v>
      </c>
      <c r="H858" s="2" t="str">
        <f>_xlfn.XLOOKUP(Table2[[#This Row],[Customer Name]],Table3[Customer Name],Table3[Country])</f>
        <v>United States</v>
      </c>
      <c r="I858" t="s">
        <v>6199</v>
      </c>
      <c r="J858" t="s">
        <v>6200</v>
      </c>
      <c r="K858">
        <f>_xlfn.XLOOKUP(Table2[[#This Row],[Product ID]],Table4[Product ID],Table4[Size])</f>
        <v>0.2</v>
      </c>
      <c r="L858" s="5">
        <f>_xlfn.XLOOKUP(Table2[[#This Row],[Product ID]],Table4[Product ID],Table4[Unit Price])</f>
        <v>4.3650000000000002</v>
      </c>
      <c r="M858" s="7">
        <f>Table2[[#This Row],[Unit Price]]*Table2[[#This Row],[Quantity]]</f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_xlfn.XLOOKUP(Table2[[#This Row],[Customer ID]],Table3[Customer ID],Table3[Customer Name])</f>
        <v>Joceline Reddoch</v>
      </c>
      <c r="G859" s="2" t="str">
        <f>IF(_xlfn.XLOOKUP(TRIM(Table2[[#This Row],[Customer Name]]), Table3[Customer Name], Table3[Email], "")=0, "", _xlfn.XLOOKUP(TRIM(Table2[[#This Row],[Customer Name]]), Table3[Customer Name], Table3[Email], ""))</f>
        <v>jreddochnt@sun.com</v>
      </c>
      <c r="H859" s="2" t="str">
        <f>_xlfn.XLOOKUP(Table2[[#This Row],[Customer Name]],Table3[Customer Name],Table3[Country])</f>
        <v>United States</v>
      </c>
      <c r="I859" t="s">
        <v>6196</v>
      </c>
      <c r="J859" t="s">
        <v>6201</v>
      </c>
      <c r="K859">
        <f>_xlfn.XLOOKUP(Table2[[#This Row],[Product ID]],Table4[Product ID],Table4[Size])</f>
        <v>2.5</v>
      </c>
      <c r="L859" s="5">
        <f>_xlfn.XLOOKUP(Table2[[#This Row],[Product ID]],Table4[Product ID],Table4[Unit Price])</f>
        <v>27.484999999999996</v>
      </c>
      <c r="M859" s="7">
        <f>Table2[[#This Row],[Unit Price]]*Table2[[#This Row],[Quantity]]</f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_xlfn.XLOOKUP(Table2[[#This Row],[Customer ID]],Table3[Customer ID],Table3[Customer Name])</f>
        <v>Shelley Titley</v>
      </c>
      <c r="G860" s="2" t="str">
        <f>IF(_xlfn.XLOOKUP(TRIM(Table2[[#This Row],[Customer Name]]), Table3[Customer Name], Table3[Email], "")=0, "", _xlfn.XLOOKUP(TRIM(Table2[[#This Row],[Customer Name]]), Table3[Customer Name], Table3[Email], ""))</f>
        <v>stitleynu@whitehouse.gov</v>
      </c>
      <c r="H860" s="2" t="str">
        <f>_xlfn.XLOOKUP(Table2[[#This Row],[Customer Name]],Table3[Customer Name],Table3[Country])</f>
        <v>United States</v>
      </c>
      <c r="I860" t="s">
        <v>6199</v>
      </c>
      <c r="J860" t="s">
        <v>6200</v>
      </c>
      <c r="K860">
        <f>_xlfn.XLOOKUP(Table2[[#This Row],[Product ID]],Table4[Product ID],Table4[Size])</f>
        <v>0.5</v>
      </c>
      <c r="L860" s="5">
        <f>_xlfn.XLOOKUP(Table2[[#This Row],[Product ID]],Table4[Product ID],Table4[Unit Price])</f>
        <v>8.73</v>
      </c>
      <c r="M860" s="7">
        <f>Table2[[#This Row],[Unit Price]]*Table2[[#This Row],[Quantity]]</f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_xlfn.XLOOKUP(Table2[[#This Row],[Customer ID]],Table3[Customer ID],Table3[Customer Name])</f>
        <v>Redd Simao</v>
      </c>
      <c r="G861" s="2" t="str">
        <f>IF(_xlfn.XLOOKUP(TRIM(Table2[[#This Row],[Customer Name]]), Table3[Customer Name], Table3[Email], "")=0, "", _xlfn.XLOOKUP(TRIM(Table2[[#This Row],[Customer Name]]), Table3[Customer Name], Table3[Email], ""))</f>
        <v>rsimaonv@simplemachines.org</v>
      </c>
      <c r="H861" s="2" t="str">
        <f>_xlfn.XLOOKUP(Table2[[#This Row],[Customer Name]],Table3[Customer Name],Table3[Country])</f>
        <v>United States</v>
      </c>
      <c r="I861" t="s">
        <v>6198</v>
      </c>
      <c r="J861" t="s">
        <v>6201</v>
      </c>
      <c r="K861">
        <f>_xlfn.XLOOKUP(Table2[[#This Row],[Product ID]],Table4[Product ID],Table4[Size])</f>
        <v>2.5</v>
      </c>
      <c r="L861" s="5">
        <f>_xlfn.XLOOKUP(Table2[[#This Row],[Product ID]],Table4[Product ID],Table4[Unit Price])</f>
        <v>29.784999999999997</v>
      </c>
      <c r="M861" s="7">
        <f>Table2[[#This Row],[Unit Price]]*Table2[[#This Row],[Quantity]]</f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_xlfn.XLOOKUP(Table2[[#This Row],[Customer ID]],Table3[Customer ID],Table3[Customer Name])</f>
        <v>Cece Inker</v>
      </c>
      <c r="G862" s="2" t="str">
        <f>IF(_xlfn.XLOOKUP(TRIM(Table2[[#This Row],[Customer Name]]), Table3[Customer Name], Table3[Email], "")=0, "", _xlfn.XLOOKUP(TRIM(Table2[[#This Row],[Customer Name]]), Table3[Customer Name], Table3[Email], ""))</f>
        <v/>
      </c>
      <c r="H862" s="2" t="str">
        <f>_xlfn.XLOOKUP(Table2[[#This Row],[Customer Name]],Table3[Customer Name],Table3[Country])</f>
        <v>United States</v>
      </c>
      <c r="I862" t="s">
        <v>6198</v>
      </c>
      <c r="J862" t="s">
        <v>6200</v>
      </c>
      <c r="K862">
        <f>_xlfn.XLOOKUP(Table2[[#This Row],[Product ID]],Table4[Product ID],Table4[Size])</f>
        <v>2.5</v>
      </c>
      <c r="L862" s="5">
        <f>_xlfn.XLOOKUP(Table2[[#This Row],[Product ID]],Table4[Product ID],Table4[Unit Price])</f>
        <v>25.874999999999996</v>
      </c>
      <c r="M862" s="7">
        <f>Table2[[#This Row],[Unit Price]]*Table2[[#This Row],[Quantity]]</f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_xlfn.XLOOKUP(Table2[[#This Row],[Customer ID]],Table3[Customer ID],Table3[Customer Name])</f>
        <v>Noel Chisholm</v>
      </c>
      <c r="G863" s="2" t="str">
        <f>IF(_xlfn.XLOOKUP(TRIM(Table2[[#This Row],[Customer Name]]), Table3[Customer Name], Table3[Email], "")=0, "", _xlfn.XLOOKUP(TRIM(Table2[[#This Row],[Customer Name]]), Table3[Customer Name], Table3[Email], ""))</f>
        <v>nchisholmnx@example.com</v>
      </c>
      <c r="H863" s="2" t="str">
        <f>_xlfn.XLOOKUP(Table2[[#This Row],[Customer Name]],Table3[Customer Name],Table3[Country])</f>
        <v>United States</v>
      </c>
      <c r="I863" t="s">
        <v>6199</v>
      </c>
      <c r="J863" t="s">
        <v>6202</v>
      </c>
      <c r="K863">
        <f>_xlfn.XLOOKUP(Table2[[#This Row],[Product ID]],Table4[Product ID],Table4[Size])</f>
        <v>1</v>
      </c>
      <c r="L863" s="5">
        <f>_xlfn.XLOOKUP(Table2[[#This Row],[Product ID]],Table4[Product ID],Table4[Unit Price])</f>
        <v>12.95</v>
      </c>
      <c r="M863" s="7">
        <f>Table2[[#This Row],[Unit Price]]*Table2[[#This Row],[Quantity]]</f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_xlfn.XLOOKUP(Table2[[#This Row],[Customer ID]],Table3[Customer ID],Table3[Customer Name])</f>
        <v>Grazia Oats</v>
      </c>
      <c r="G864" s="2" t="str">
        <f>IF(_xlfn.XLOOKUP(TRIM(Table2[[#This Row],[Customer Name]]), Table3[Customer Name], Table3[Email], "")=0, "", _xlfn.XLOOKUP(TRIM(Table2[[#This Row],[Customer Name]]), Table3[Customer Name], Table3[Email], ""))</f>
        <v>goatsny@live.com</v>
      </c>
      <c r="H864" s="2" t="str">
        <f>_xlfn.XLOOKUP(Table2[[#This Row],[Customer Name]],Table3[Customer Name],Table3[Country])</f>
        <v>United States</v>
      </c>
      <c r="I864" t="s">
        <v>6196</v>
      </c>
      <c r="J864" t="s">
        <v>6200</v>
      </c>
      <c r="K864">
        <f>_xlfn.XLOOKUP(Table2[[#This Row],[Product ID]],Table4[Product ID],Table4[Size])</f>
        <v>1</v>
      </c>
      <c r="L864" s="5">
        <f>_xlfn.XLOOKUP(Table2[[#This Row],[Product ID]],Table4[Product ID],Table4[Unit Price])</f>
        <v>9.9499999999999993</v>
      </c>
      <c r="M864" s="7">
        <f>Table2[[#This Row],[Unit Price]]*Table2[[#This Row],[Quantity]]</f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_xlfn.XLOOKUP(Table2[[#This Row],[Customer ID]],Table3[Customer ID],Table3[Customer Name])</f>
        <v>Meade Birkin</v>
      </c>
      <c r="G865" s="2" t="str">
        <f>IF(_xlfn.XLOOKUP(TRIM(Table2[[#This Row],[Customer Name]]), Table3[Customer Name], Table3[Email], "")=0, "", _xlfn.XLOOKUP(TRIM(Table2[[#This Row],[Customer Name]]), Table3[Customer Name], Table3[Email], ""))</f>
        <v>mbirkinnz@java.com</v>
      </c>
      <c r="H865" s="2" t="str">
        <f>_xlfn.XLOOKUP(Table2[[#This Row],[Customer Name]],Table3[Customer Name],Table3[Country])</f>
        <v>United States</v>
      </c>
      <c r="I865" t="s">
        <v>6199</v>
      </c>
      <c r="J865" t="s">
        <v>6200</v>
      </c>
      <c r="K865">
        <f>_xlfn.XLOOKUP(Table2[[#This Row],[Product ID]],Table4[Product ID],Table4[Size])</f>
        <v>1</v>
      </c>
      <c r="L865" s="5">
        <f>_xlfn.XLOOKUP(Table2[[#This Row],[Product ID]],Table4[Product ID],Table4[Unit Price])</f>
        <v>14.55</v>
      </c>
      <c r="M865" s="7">
        <f>Table2[[#This Row],[Unit Price]]*Table2[[#This Row],[Quantity]]</f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_xlfn.XLOOKUP(Table2[[#This Row],[Customer ID]],Table3[Customer ID],Table3[Customer Name])</f>
        <v>Ronda Pyson</v>
      </c>
      <c r="G866" s="2" t="str">
        <f>IF(_xlfn.XLOOKUP(TRIM(Table2[[#This Row],[Customer Name]]), Table3[Customer Name], Table3[Email], "")=0, "", _xlfn.XLOOKUP(TRIM(Table2[[#This Row],[Customer Name]]), Table3[Customer Name], Table3[Email], ""))</f>
        <v>rpysono0@constantcontact.com</v>
      </c>
      <c r="H866" s="2" t="str">
        <f>_xlfn.XLOOKUP(Table2[[#This Row],[Customer Name]],Table3[Customer Name],Table3[Country])</f>
        <v>Ireland</v>
      </c>
      <c r="I866" t="s">
        <v>6196</v>
      </c>
      <c r="J866" t="s">
        <v>6201</v>
      </c>
      <c r="K866">
        <f>_xlfn.XLOOKUP(Table2[[#This Row],[Product ID]],Table4[Product ID],Table4[Size])</f>
        <v>0.2</v>
      </c>
      <c r="L866" s="5">
        <f>_xlfn.XLOOKUP(Table2[[#This Row],[Product ID]],Table4[Product ID],Table4[Unit Price])</f>
        <v>3.5849999999999995</v>
      </c>
      <c r="M866" s="7">
        <f>Table2[[#This Row],[Unit Price]]*Table2[[#This Row],[Quantity]]</f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_xlfn.XLOOKUP(Table2[[#This Row],[Customer ID]],Table3[Customer ID],Table3[Customer Name])</f>
        <v>Modesty MacConnechie</v>
      </c>
      <c r="G867" s="2" t="str">
        <f>IF(_xlfn.XLOOKUP(TRIM(Table2[[#This Row],[Customer Name]]), Table3[Customer Name], Table3[Email], "")=0, "", _xlfn.XLOOKUP(TRIM(Table2[[#This Row],[Customer Name]]), Table3[Customer Name], Table3[Email], ""))</f>
        <v>mmacconnechieo9@reuters.com</v>
      </c>
      <c r="H867" s="2" t="str">
        <f>_xlfn.XLOOKUP(Table2[[#This Row],[Customer Name]],Table3[Customer Name],Table3[Country])</f>
        <v>United States</v>
      </c>
      <c r="I867" t="s">
        <v>6198</v>
      </c>
      <c r="J867" t="s">
        <v>6200</v>
      </c>
      <c r="K867">
        <f>_xlfn.XLOOKUP(Table2[[#This Row],[Product ID]],Table4[Product ID],Table4[Size])</f>
        <v>0.5</v>
      </c>
      <c r="L867" s="5">
        <f>_xlfn.XLOOKUP(Table2[[#This Row],[Product ID]],Table4[Product ID],Table4[Unit Price])</f>
        <v>6.75</v>
      </c>
      <c r="M867" s="7">
        <f>Table2[[#This Row],[Unit Price]]*Table2[[#This Row],[Quantity]]</f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_xlfn.XLOOKUP(Table2[[#This Row],[Customer ID]],Table3[Customer ID],Table3[Customer Name])</f>
        <v>Rafaela Treacher</v>
      </c>
      <c r="G868" s="2" t="str">
        <f>IF(_xlfn.XLOOKUP(TRIM(Table2[[#This Row],[Customer Name]]), Table3[Customer Name], Table3[Email], "")=0, "", _xlfn.XLOOKUP(TRIM(Table2[[#This Row],[Customer Name]]), Table3[Customer Name], Table3[Email], ""))</f>
        <v>rtreachero2@usa.gov</v>
      </c>
      <c r="H868" s="2" t="str">
        <f>_xlfn.XLOOKUP(Table2[[#This Row],[Customer Name]],Table3[Customer Name],Table3[Country])</f>
        <v>Ireland</v>
      </c>
      <c r="I868" t="s">
        <v>6198</v>
      </c>
      <c r="J868" t="s">
        <v>6202</v>
      </c>
      <c r="K868">
        <f>_xlfn.XLOOKUP(Table2[[#This Row],[Product ID]],Table4[Product ID],Table4[Size])</f>
        <v>0.5</v>
      </c>
      <c r="L868" s="5">
        <f>_xlfn.XLOOKUP(Table2[[#This Row],[Product ID]],Table4[Product ID],Table4[Unit Price])</f>
        <v>5.97</v>
      </c>
      <c r="M868" s="7">
        <f>Table2[[#This Row],[Unit Price]]*Table2[[#This Row],[Quantity]]</f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_xlfn.XLOOKUP(Table2[[#This Row],[Customer ID]],Table3[Customer ID],Table3[Customer Name])</f>
        <v>Bee Fattorini</v>
      </c>
      <c r="G869" s="2" t="str">
        <f>IF(_xlfn.XLOOKUP(TRIM(Table2[[#This Row],[Customer Name]]), Table3[Customer Name], Table3[Email], "")=0, "", _xlfn.XLOOKUP(TRIM(Table2[[#This Row],[Customer Name]]), Table3[Customer Name], Table3[Email], ""))</f>
        <v>bfattorinio3@quantcast.com</v>
      </c>
      <c r="H869" s="2" t="str">
        <f>_xlfn.XLOOKUP(Table2[[#This Row],[Customer Name]],Table3[Customer Name],Table3[Country])</f>
        <v>Ireland</v>
      </c>
      <c r="I869" t="s">
        <v>6198</v>
      </c>
      <c r="J869" t="s">
        <v>6201</v>
      </c>
      <c r="K869">
        <f>_xlfn.XLOOKUP(Table2[[#This Row],[Product ID]],Table4[Product ID],Table4[Size])</f>
        <v>2.5</v>
      </c>
      <c r="L869" s="5">
        <f>_xlfn.XLOOKUP(Table2[[#This Row],[Product ID]],Table4[Product ID],Table4[Unit Price])</f>
        <v>29.784999999999997</v>
      </c>
      <c r="M869" s="7">
        <f>Table2[[#This Row],[Unit Price]]*Table2[[#This Row],[Quantity]]</f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_xlfn.XLOOKUP(Table2[[#This Row],[Customer ID]],Table3[Customer ID],Table3[Customer Name])</f>
        <v>Margie Palleske</v>
      </c>
      <c r="G870" s="2" t="str">
        <f>IF(_xlfn.XLOOKUP(TRIM(Table2[[#This Row],[Customer Name]]), Table3[Customer Name], Table3[Email], "")=0, "", _xlfn.XLOOKUP(TRIM(Table2[[#This Row],[Customer Name]]), Table3[Customer Name], Table3[Email], ""))</f>
        <v>mpalleskeo4@nyu.edu</v>
      </c>
      <c r="H870" s="2" t="str">
        <f>_xlfn.XLOOKUP(Table2[[#This Row],[Customer Name]],Table3[Customer Name],Table3[Country])</f>
        <v>United States</v>
      </c>
      <c r="I870" t="s">
        <v>6197</v>
      </c>
      <c r="J870" t="s">
        <v>6200</v>
      </c>
      <c r="K870">
        <f>_xlfn.XLOOKUP(Table2[[#This Row],[Product ID]],Table4[Product ID],Table4[Size])</f>
        <v>0.5</v>
      </c>
      <c r="L870" s="5">
        <f>_xlfn.XLOOKUP(Table2[[#This Row],[Product ID]],Table4[Product ID],Table4[Unit Price])</f>
        <v>8.25</v>
      </c>
      <c r="M870" s="7">
        <f>Table2[[#This Row],[Unit Price]]*Table2[[#This Row],[Quantity]]</f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_xlfn.XLOOKUP(Table2[[#This Row],[Customer ID]],Table3[Customer ID],Table3[Customer Name])</f>
        <v>Alexina Randals</v>
      </c>
      <c r="G871" s="2" t="str">
        <f>IF(_xlfn.XLOOKUP(TRIM(Table2[[#This Row],[Customer Name]]), Table3[Customer Name], Table3[Email], "")=0, "", _xlfn.XLOOKUP(TRIM(Table2[[#This Row],[Customer Name]]), Table3[Customer Name], Table3[Email], ""))</f>
        <v/>
      </c>
      <c r="H871" s="2" t="str">
        <f>_xlfn.XLOOKUP(Table2[[#This Row],[Customer Name]],Table3[Customer Name],Table3[Country])</f>
        <v>United States</v>
      </c>
      <c r="I871" t="s">
        <v>6196</v>
      </c>
      <c r="J871" t="s">
        <v>6200</v>
      </c>
      <c r="K871">
        <f>_xlfn.XLOOKUP(Table2[[#This Row],[Product ID]],Table4[Product ID],Table4[Size])</f>
        <v>0.5</v>
      </c>
      <c r="L871" s="5">
        <f>_xlfn.XLOOKUP(Table2[[#This Row],[Product ID]],Table4[Product ID],Table4[Unit Price])</f>
        <v>5.97</v>
      </c>
      <c r="M871" s="7">
        <f>Table2[[#This Row],[Unit Price]]*Table2[[#This Row],[Quantity]]</f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_xlfn.XLOOKUP(Table2[[#This Row],[Customer ID]],Table3[Customer ID],Table3[Customer Name])</f>
        <v>Filip Antcliffe</v>
      </c>
      <c r="G872" s="2" t="str">
        <f>IF(_xlfn.XLOOKUP(TRIM(Table2[[#This Row],[Customer Name]]), Table3[Customer Name], Table3[Email], "")=0, "", _xlfn.XLOOKUP(TRIM(Table2[[#This Row],[Customer Name]]), Table3[Customer Name], Table3[Email], ""))</f>
        <v>fantcliffeo6@amazon.co.jp</v>
      </c>
      <c r="H872" s="2" t="str">
        <f>_xlfn.XLOOKUP(Table2[[#This Row],[Customer Name]],Table3[Customer Name],Table3[Country])</f>
        <v>Ireland</v>
      </c>
      <c r="I872" t="s">
        <v>6197</v>
      </c>
      <c r="J872" t="s">
        <v>6202</v>
      </c>
      <c r="K872">
        <f>_xlfn.XLOOKUP(Table2[[#This Row],[Product ID]],Table4[Product ID],Table4[Size])</f>
        <v>0.5</v>
      </c>
      <c r="L872" s="5">
        <f>_xlfn.XLOOKUP(Table2[[#This Row],[Product ID]],Table4[Product ID],Table4[Unit Price])</f>
        <v>7.29</v>
      </c>
      <c r="M872" s="7">
        <f>Table2[[#This Row],[Unit Price]]*Table2[[#This Row],[Quantity]]</f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_xlfn.XLOOKUP(Table2[[#This Row],[Customer ID]],Table3[Customer ID],Table3[Customer Name])</f>
        <v>Peyter Matignon</v>
      </c>
      <c r="G873" s="2" t="str">
        <f>IF(_xlfn.XLOOKUP(TRIM(Table2[[#This Row],[Customer Name]]), Table3[Customer Name], Table3[Email], "")=0, "", _xlfn.XLOOKUP(TRIM(Table2[[#This Row],[Customer Name]]), Table3[Customer Name], Table3[Email], ""))</f>
        <v>pmatignono7@harvard.edu</v>
      </c>
      <c r="H873" s="2" t="str">
        <f>_xlfn.XLOOKUP(Table2[[#This Row],[Customer Name]],Table3[Customer Name],Table3[Country])</f>
        <v>United Kingdom</v>
      </c>
      <c r="I873" t="s">
        <v>6197</v>
      </c>
      <c r="J873" t="s">
        <v>6201</v>
      </c>
      <c r="K873">
        <f>_xlfn.XLOOKUP(Table2[[#This Row],[Product ID]],Table4[Product ID],Table4[Size])</f>
        <v>1</v>
      </c>
      <c r="L873" s="5">
        <f>_xlfn.XLOOKUP(Table2[[#This Row],[Product ID]],Table4[Product ID],Table4[Unit Price])</f>
        <v>14.85</v>
      </c>
      <c r="M873" s="7">
        <f>Table2[[#This Row],[Unit Price]]*Table2[[#This Row],[Quantity]]</f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_xlfn.XLOOKUP(Table2[[#This Row],[Customer ID]],Table3[Customer ID],Table3[Customer Name])</f>
        <v>Claudie Weond</v>
      </c>
      <c r="G874" s="2" t="str">
        <f>IF(_xlfn.XLOOKUP(TRIM(Table2[[#This Row],[Customer Name]]), Table3[Customer Name], Table3[Email], "")=0, "", _xlfn.XLOOKUP(TRIM(Table2[[#This Row],[Customer Name]]), Table3[Customer Name], Table3[Email], ""))</f>
        <v>cweondo8@theglobeandmail.com</v>
      </c>
      <c r="H874" s="2" t="str">
        <f>_xlfn.XLOOKUP(Table2[[#This Row],[Customer Name]],Table3[Customer Name],Table3[Country])</f>
        <v>United States</v>
      </c>
      <c r="I874" t="s">
        <v>6198</v>
      </c>
      <c r="J874" t="s">
        <v>6200</v>
      </c>
      <c r="K874">
        <f>_xlfn.XLOOKUP(Table2[[#This Row],[Product ID]],Table4[Product ID],Table4[Size])</f>
        <v>1</v>
      </c>
      <c r="L874" s="5">
        <f>_xlfn.XLOOKUP(Table2[[#This Row],[Product ID]],Table4[Product ID],Table4[Unit Price])</f>
        <v>11.25</v>
      </c>
      <c r="M874" s="7">
        <f>Table2[[#This Row],[Unit Price]]*Table2[[#This Row],[Quantity]]</f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_xlfn.XLOOKUP(Table2[[#This Row],[Customer ID]],Table3[Customer ID],Table3[Customer Name])</f>
        <v>Modesty MacConnechie</v>
      </c>
      <c r="G875" s="2" t="str">
        <f>IF(_xlfn.XLOOKUP(TRIM(Table2[[#This Row],[Customer Name]]), Table3[Customer Name], Table3[Email], "")=0, "", _xlfn.XLOOKUP(TRIM(Table2[[#This Row],[Customer Name]]), Table3[Customer Name], Table3[Email], ""))</f>
        <v>mmacconnechieo9@reuters.com</v>
      </c>
      <c r="H875" s="2" t="str">
        <f>_xlfn.XLOOKUP(Table2[[#This Row],[Customer Name]],Table3[Customer Name],Table3[Country])</f>
        <v>United States</v>
      </c>
      <c r="I875" t="s">
        <v>6196</v>
      </c>
      <c r="J875" t="s">
        <v>6200</v>
      </c>
      <c r="K875">
        <f>_xlfn.XLOOKUP(Table2[[#This Row],[Product ID]],Table4[Product ID],Table4[Size])</f>
        <v>0.2</v>
      </c>
      <c r="L875" s="5">
        <f>_xlfn.XLOOKUP(Table2[[#This Row],[Product ID]],Table4[Product ID],Table4[Unit Price])</f>
        <v>2.9849999999999999</v>
      </c>
      <c r="M875" s="7">
        <f>Table2[[#This Row],[Unit Price]]*Table2[[#This Row],[Quantity]]</f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_xlfn.XLOOKUP(Table2[[#This Row],[Customer ID]],Table3[Customer ID],Table3[Customer Name])</f>
        <v>Jaquenette Skentelbery</v>
      </c>
      <c r="G876" s="2" t="str">
        <f>IF(_xlfn.XLOOKUP(TRIM(Table2[[#This Row],[Customer Name]]), Table3[Customer Name], Table3[Email], "")=0, "", _xlfn.XLOOKUP(TRIM(Table2[[#This Row],[Customer Name]]), Table3[Customer Name], Table3[Email], ""))</f>
        <v>jskentelberyoa@paypal.com</v>
      </c>
      <c r="H876" s="2" t="str">
        <f>_xlfn.XLOOKUP(Table2[[#This Row],[Customer Name]],Table3[Customer Name],Table3[Country])</f>
        <v>United States</v>
      </c>
      <c r="I876" t="s">
        <v>6198</v>
      </c>
      <c r="J876" t="s">
        <v>6201</v>
      </c>
      <c r="K876">
        <f>_xlfn.XLOOKUP(Table2[[#This Row],[Product ID]],Table4[Product ID],Table4[Size])</f>
        <v>1</v>
      </c>
      <c r="L876" s="5">
        <f>_xlfn.XLOOKUP(Table2[[#This Row],[Product ID]],Table4[Product ID],Table4[Unit Price])</f>
        <v>12.95</v>
      </c>
      <c r="M876" s="7">
        <f>Table2[[#This Row],[Unit Price]]*Table2[[#This Row],[Quantity]]</f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_xlfn.XLOOKUP(Table2[[#This Row],[Customer ID]],Table3[Customer ID],Table3[Customer Name])</f>
        <v>Orazio Comber</v>
      </c>
      <c r="G877" s="2" t="str">
        <f>IF(_xlfn.XLOOKUP(TRIM(Table2[[#This Row],[Customer Name]]), Table3[Customer Name], Table3[Email], "")=0, "", _xlfn.XLOOKUP(TRIM(Table2[[#This Row],[Customer Name]]), Table3[Customer Name], Table3[Email], ""))</f>
        <v>ocomberob@goo.gl</v>
      </c>
      <c r="H877" s="2" t="str">
        <f>_xlfn.XLOOKUP(Table2[[#This Row],[Customer Name]],Table3[Customer Name],Table3[Country])</f>
        <v>Ireland</v>
      </c>
      <c r="I877" t="s">
        <v>6199</v>
      </c>
      <c r="J877" t="s">
        <v>6200</v>
      </c>
      <c r="K877">
        <f>_xlfn.XLOOKUP(Table2[[#This Row],[Product ID]],Table4[Product ID],Table4[Size])</f>
        <v>0.5</v>
      </c>
      <c r="L877" s="5">
        <f>_xlfn.XLOOKUP(Table2[[#This Row],[Product ID]],Table4[Product ID],Table4[Unit Price])</f>
        <v>8.73</v>
      </c>
      <c r="M877" s="7">
        <f>Table2[[#This Row],[Unit Price]]*Table2[[#This Row],[Quantity]]</f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_xlfn.XLOOKUP(Table2[[#This Row],[Customer ID]],Table3[Customer ID],Table3[Customer Name])</f>
        <v>Orazio Comber</v>
      </c>
      <c r="G878" s="2" t="str">
        <f>IF(_xlfn.XLOOKUP(TRIM(Table2[[#This Row],[Customer Name]]), Table3[Customer Name], Table3[Email], "")=0, "", _xlfn.XLOOKUP(TRIM(Table2[[#This Row],[Customer Name]]), Table3[Customer Name], Table3[Email], ""))</f>
        <v>ocomberob@goo.gl</v>
      </c>
      <c r="H878" s="2" t="str">
        <f>_xlfn.XLOOKUP(Table2[[#This Row],[Customer Name]],Table3[Customer Name],Table3[Country])</f>
        <v>Ireland</v>
      </c>
      <c r="I878" t="s">
        <v>6198</v>
      </c>
      <c r="J878" t="s">
        <v>6201</v>
      </c>
      <c r="K878">
        <f>_xlfn.XLOOKUP(Table2[[#This Row],[Product ID]],Table4[Product ID],Table4[Size])</f>
        <v>0.5</v>
      </c>
      <c r="L878" s="5">
        <f>_xlfn.XLOOKUP(Table2[[#This Row],[Product ID]],Table4[Product ID],Table4[Unit Price])</f>
        <v>7.77</v>
      </c>
      <c r="M878" s="7">
        <f>Table2[[#This Row],[Unit Price]]*Table2[[#This Row],[Quantity]]</f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_xlfn.XLOOKUP(Table2[[#This Row],[Customer ID]],Table3[Customer ID],Table3[Customer Name])</f>
        <v>Zachary Tramel</v>
      </c>
      <c r="G879" s="2" t="str">
        <f>IF(_xlfn.XLOOKUP(TRIM(Table2[[#This Row],[Customer Name]]), Table3[Customer Name], Table3[Email], "")=0, "", _xlfn.XLOOKUP(TRIM(Table2[[#This Row],[Customer Name]]), Table3[Customer Name], Table3[Email], ""))</f>
        <v>ztramelod@netlog.com</v>
      </c>
      <c r="H879" s="2" t="str">
        <f>_xlfn.XLOOKUP(Table2[[#This Row],[Customer Name]],Table3[Customer Name],Table3[Country])</f>
        <v>United States</v>
      </c>
      <c r="I879" t="s">
        <v>6199</v>
      </c>
      <c r="J879" t="s">
        <v>6201</v>
      </c>
      <c r="K879">
        <f>_xlfn.XLOOKUP(Table2[[#This Row],[Product ID]],Table4[Product ID],Table4[Size])</f>
        <v>0.5</v>
      </c>
      <c r="L879" s="5">
        <f>_xlfn.XLOOKUP(Table2[[#This Row],[Product ID]],Table4[Product ID],Table4[Unit Price])</f>
        <v>9.51</v>
      </c>
      <c r="M879" s="7">
        <f>Table2[[#This Row],[Unit Price]]*Table2[[#This Row],[Quantity]]</f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_xlfn.XLOOKUP(Table2[[#This Row],[Customer ID]],Table3[Customer ID],Table3[Customer Name])</f>
        <v>Izaak Primak</v>
      </c>
      <c r="G880" s="2" t="str">
        <f>IF(_xlfn.XLOOKUP(TRIM(Table2[[#This Row],[Customer Name]]), Table3[Customer Name], Table3[Email], "")=0, "", _xlfn.XLOOKUP(TRIM(Table2[[#This Row],[Customer Name]]), Table3[Customer Name], Table3[Email], ""))</f>
        <v/>
      </c>
      <c r="H880" s="2" t="str">
        <f>_xlfn.XLOOKUP(Table2[[#This Row],[Customer Name]],Table3[Customer Name],Table3[Country])</f>
        <v>United States</v>
      </c>
      <c r="I880" t="s">
        <v>6196</v>
      </c>
      <c r="J880" t="s">
        <v>6201</v>
      </c>
      <c r="K880">
        <f>_xlfn.XLOOKUP(Table2[[#This Row],[Product ID]],Table4[Product ID],Table4[Size])</f>
        <v>2.5</v>
      </c>
      <c r="L880" s="5">
        <f>_xlfn.XLOOKUP(Table2[[#This Row],[Product ID]],Table4[Product ID],Table4[Unit Price])</f>
        <v>27.484999999999996</v>
      </c>
      <c r="M880" s="7">
        <f>Table2[[#This Row],[Unit Price]]*Table2[[#This Row],[Quantity]]</f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_xlfn.XLOOKUP(Table2[[#This Row],[Customer ID]],Table3[Customer ID],Table3[Customer Name])</f>
        <v>Brittani Thoresbie</v>
      </c>
      <c r="G881" s="2" t="str">
        <f>IF(_xlfn.XLOOKUP(TRIM(Table2[[#This Row],[Customer Name]]), Table3[Customer Name], Table3[Email], "")=0, "", _xlfn.XLOOKUP(TRIM(Table2[[#This Row],[Customer Name]]), Table3[Customer Name], Table3[Email], ""))</f>
        <v/>
      </c>
      <c r="H881" s="2" t="str">
        <f>_xlfn.XLOOKUP(Table2[[#This Row],[Customer Name]],Table3[Customer Name],Table3[Country])</f>
        <v>United States</v>
      </c>
      <c r="I881" t="s">
        <v>6197</v>
      </c>
      <c r="J881" t="s">
        <v>6202</v>
      </c>
      <c r="K881">
        <f>_xlfn.XLOOKUP(Table2[[#This Row],[Product ID]],Table4[Product ID],Table4[Size])</f>
        <v>0.2</v>
      </c>
      <c r="L881" s="5">
        <f>_xlfn.XLOOKUP(Table2[[#This Row],[Product ID]],Table4[Product ID],Table4[Unit Price])</f>
        <v>3.645</v>
      </c>
      <c r="M881" s="7">
        <f>Table2[[#This Row],[Unit Price]]*Table2[[#This Row],[Quantity]]</f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_xlfn.XLOOKUP(Table2[[#This Row],[Customer ID]],Table3[Customer ID],Table3[Customer Name])</f>
        <v>Constanta Hatfull</v>
      </c>
      <c r="G882" s="2" t="str">
        <f>IF(_xlfn.XLOOKUP(TRIM(Table2[[#This Row],[Customer Name]]), Table3[Customer Name], Table3[Email], "")=0, "", _xlfn.XLOOKUP(TRIM(Table2[[#This Row],[Customer Name]]), Table3[Customer Name], Table3[Email], ""))</f>
        <v>chatfullog@ebay.com</v>
      </c>
      <c r="H882" s="2" t="str">
        <f>_xlfn.XLOOKUP(Table2[[#This Row],[Customer Name]],Table3[Customer Name],Table3[Country])</f>
        <v>United States</v>
      </c>
      <c r="I882" t="s">
        <v>6196</v>
      </c>
      <c r="J882" t="s">
        <v>6201</v>
      </c>
      <c r="K882">
        <f>_xlfn.XLOOKUP(Table2[[#This Row],[Product ID]],Table4[Product ID],Table4[Size])</f>
        <v>0.2</v>
      </c>
      <c r="L882" s="5">
        <f>_xlfn.XLOOKUP(Table2[[#This Row],[Product ID]],Table4[Product ID],Table4[Unit Price])</f>
        <v>3.5849999999999995</v>
      </c>
      <c r="M882" s="7">
        <f>Table2[[#This Row],[Unit Price]]*Table2[[#This Row],[Quantity]]</f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_xlfn.XLOOKUP(Table2[[#This Row],[Customer ID]],Table3[Customer ID],Table3[Customer Name])</f>
        <v>Bobbe Castagneto</v>
      </c>
      <c r="G883" s="2" t="str">
        <f>IF(_xlfn.XLOOKUP(TRIM(Table2[[#This Row],[Customer Name]]), Table3[Customer Name], Table3[Email], "")=0, "", _xlfn.XLOOKUP(TRIM(Table2[[#This Row],[Customer Name]]), Table3[Customer Name], Table3[Email], ""))</f>
        <v/>
      </c>
      <c r="H883" s="2" t="str">
        <f>_xlfn.XLOOKUP(Table2[[#This Row],[Customer Name]],Table3[Customer Name],Table3[Country])</f>
        <v>United States</v>
      </c>
      <c r="I883" t="s">
        <v>6198</v>
      </c>
      <c r="J883" t="s">
        <v>6201</v>
      </c>
      <c r="K883">
        <f>_xlfn.XLOOKUP(Table2[[#This Row],[Product ID]],Table4[Product ID],Table4[Size])</f>
        <v>0.2</v>
      </c>
      <c r="L883" s="5">
        <f>_xlfn.XLOOKUP(Table2[[#This Row],[Product ID]],Table4[Product ID],Table4[Unit Price])</f>
        <v>3.8849999999999998</v>
      </c>
      <c r="M883" s="7">
        <f>Table2[[#This Row],[Unit Price]]*Table2[[#This Row],[Quantity]]</f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_xlfn.XLOOKUP(Table2[[#This Row],[Customer ID]],Table3[Customer ID],Table3[Customer Name])</f>
        <v>Kippie Marrison</v>
      </c>
      <c r="G884" s="2" t="str">
        <f>IF(_xlfn.XLOOKUP(TRIM(Table2[[#This Row],[Customer Name]]), Table3[Customer Name], Table3[Email], "")=0, "", _xlfn.XLOOKUP(TRIM(Table2[[#This Row],[Customer Name]]), Table3[Customer Name], Table3[Email], ""))</f>
        <v>kmarrisonoq@dropbox.com</v>
      </c>
      <c r="H884" s="2" t="str">
        <f>_xlfn.XLOOKUP(Table2[[#This Row],[Customer Name]],Table3[Customer Name],Table3[Country])</f>
        <v>United States</v>
      </c>
      <c r="I884" t="s">
        <v>6198</v>
      </c>
      <c r="J884" t="s">
        <v>6202</v>
      </c>
      <c r="K884">
        <f>_xlfn.XLOOKUP(Table2[[#This Row],[Product ID]],Table4[Product ID],Table4[Size])</f>
        <v>2.5</v>
      </c>
      <c r="L884" s="5">
        <f>_xlfn.XLOOKUP(Table2[[#This Row],[Product ID]],Table4[Product ID],Table4[Unit Price])</f>
        <v>22.884999999999998</v>
      </c>
      <c r="M884" s="7">
        <f>Table2[[#This Row],[Unit Price]]*Table2[[#This Row],[Quantity]]</f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_xlfn.XLOOKUP(Table2[[#This Row],[Customer ID]],Table3[Customer ID],Table3[Customer Name])</f>
        <v>Lindon Agnolo</v>
      </c>
      <c r="G885" s="2" t="str">
        <f>IF(_xlfn.XLOOKUP(TRIM(Table2[[#This Row],[Customer Name]]), Table3[Customer Name], Table3[Email], "")=0, "", _xlfn.XLOOKUP(TRIM(Table2[[#This Row],[Customer Name]]), Table3[Customer Name], Table3[Email], ""))</f>
        <v>lagnolooj@pinterest.com</v>
      </c>
      <c r="H885" s="2" t="str">
        <f>_xlfn.XLOOKUP(Table2[[#This Row],[Customer Name]],Table3[Customer Name],Table3[Country])</f>
        <v>United States</v>
      </c>
      <c r="I885" t="s">
        <v>6198</v>
      </c>
      <c r="J885" t="s">
        <v>6200</v>
      </c>
      <c r="K885">
        <f>_xlfn.XLOOKUP(Table2[[#This Row],[Product ID]],Table4[Product ID],Table4[Size])</f>
        <v>2.5</v>
      </c>
      <c r="L885" s="5">
        <f>_xlfn.XLOOKUP(Table2[[#This Row],[Product ID]],Table4[Product ID],Table4[Unit Price])</f>
        <v>25.874999999999996</v>
      </c>
      <c r="M885" s="7">
        <f>Table2[[#This Row],[Unit Price]]*Table2[[#This Row],[Quantity]]</f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_xlfn.XLOOKUP(Table2[[#This Row],[Customer ID]],Table3[Customer ID],Table3[Customer Name])</f>
        <v>Delainey Kiddy</v>
      </c>
      <c r="G886" s="2" t="str">
        <f>IF(_xlfn.XLOOKUP(TRIM(Table2[[#This Row],[Customer Name]]), Table3[Customer Name], Table3[Email], "")=0, "", _xlfn.XLOOKUP(TRIM(Table2[[#This Row],[Customer Name]]), Table3[Customer Name], Table3[Email], ""))</f>
        <v>dkiddyok@fda.gov</v>
      </c>
      <c r="H886" s="2" t="str">
        <f>_xlfn.XLOOKUP(Table2[[#This Row],[Customer Name]],Table3[Customer Name],Table3[Country])</f>
        <v>United States</v>
      </c>
      <c r="I886" t="s">
        <v>6196</v>
      </c>
      <c r="J886" t="s">
        <v>6202</v>
      </c>
      <c r="K886">
        <f>_xlfn.XLOOKUP(Table2[[#This Row],[Product ID]],Table4[Product ID],Table4[Size])</f>
        <v>0.5</v>
      </c>
      <c r="L886" s="5">
        <f>_xlfn.XLOOKUP(Table2[[#This Row],[Product ID]],Table4[Product ID],Table4[Unit Price])</f>
        <v>5.3699999999999992</v>
      </c>
      <c r="M886" s="7">
        <f>Table2[[#This Row],[Unit Price]]*Table2[[#This Row],[Quantity]]</f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_xlfn.XLOOKUP(Table2[[#This Row],[Customer ID]],Table3[Customer ID],Table3[Customer Name])</f>
        <v>Helli Petroulis</v>
      </c>
      <c r="G887" s="2" t="str">
        <f>IF(_xlfn.XLOOKUP(TRIM(Table2[[#This Row],[Customer Name]]), Table3[Customer Name], Table3[Email], "")=0, "", _xlfn.XLOOKUP(TRIM(Table2[[#This Row],[Customer Name]]), Table3[Customer Name], Table3[Email], ""))</f>
        <v>hpetroulisol@state.tx.us</v>
      </c>
      <c r="H887" s="2" t="str">
        <f>_xlfn.XLOOKUP(Table2[[#This Row],[Customer Name]],Table3[Customer Name],Table3[Country])</f>
        <v>Ireland</v>
      </c>
      <c r="I887" t="s">
        <v>6196</v>
      </c>
      <c r="J887" t="s">
        <v>6202</v>
      </c>
      <c r="K887">
        <f>_xlfn.XLOOKUP(Table2[[#This Row],[Product ID]],Table4[Product ID],Table4[Size])</f>
        <v>2.5</v>
      </c>
      <c r="L887" s="5">
        <f>_xlfn.XLOOKUP(Table2[[#This Row],[Product ID]],Table4[Product ID],Table4[Unit Price])</f>
        <v>20.584999999999997</v>
      </c>
      <c r="M887" s="7">
        <f>Table2[[#This Row],[Unit Price]]*Table2[[#This Row],[Quantity]]</f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_xlfn.XLOOKUP(Table2[[#This Row],[Customer ID]],Table3[Customer ID],Table3[Customer Name])</f>
        <v>Marty Scholl</v>
      </c>
      <c r="G888" s="2" t="str">
        <f>IF(_xlfn.XLOOKUP(TRIM(Table2[[#This Row],[Customer Name]]), Table3[Customer Name], Table3[Email], "")=0, "", _xlfn.XLOOKUP(TRIM(Table2[[#This Row],[Customer Name]]), Table3[Customer Name], Table3[Email], ""))</f>
        <v>mschollom@taobao.com</v>
      </c>
      <c r="H888" s="2" t="str">
        <f>_xlfn.XLOOKUP(Table2[[#This Row],[Customer Name]],Table3[Customer Name],Table3[Country])</f>
        <v>United States</v>
      </c>
      <c r="I888" t="s">
        <v>6199</v>
      </c>
      <c r="J888" t="s">
        <v>6200</v>
      </c>
      <c r="K888">
        <f>_xlfn.XLOOKUP(Table2[[#This Row],[Product ID]],Table4[Product ID],Table4[Size])</f>
        <v>0.5</v>
      </c>
      <c r="L888" s="5">
        <f>_xlfn.XLOOKUP(Table2[[#This Row],[Product ID]],Table4[Product ID],Table4[Unit Price])</f>
        <v>8.73</v>
      </c>
      <c r="M888" s="7">
        <f>Table2[[#This Row],[Unit Price]]*Table2[[#This Row],[Quantity]]</f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_xlfn.XLOOKUP(Table2[[#This Row],[Customer ID]],Table3[Customer ID],Table3[Customer Name])</f>
        <v>Kienan Ferson</v>
      </c>
      <c r="G889" s="2" t="str">
        <f>IF(_xlfn.XLOOKUP(TRIM(Table2[[#This Row],[Customer Name]]), Table3[Customer Name], Table3[Email], "")=0, "", _xlfn.XLOOKUP(TRIM(Table2[[#This Row],[Customer Name]]), Table3[Customer Name], Table3[Email], ""))</f>
        <v>kfersonon@g.co</v>
      </c>
      <c r="H889" s="2" t="str">
        <f>_xlfn.XLOOKUP(Table2[[#This Row],[Customer Name]],Table3[Customer Name],Table3[Country])</f>
        <v>United States</v>
      </c>
      <c r="I889" t="s">
        <v>6197</v>
      </c>
      <c r="J889" t="s">
        <v>6201</v>
      </c>
      <c r="K889">
        <f>_xlfn.XLOOKUP(Table2[[#This Row],[Product ID]],Table4[Product ID],Table4[Size])</f>
        <v>0.2</v>
      </c>
      <c r="L889" s="5">
        <f>_xlfn.XLOOKUP(Table2[[#This Row],[Product ID]],Table4[Product ID],Table4[Unit Price])</f>
        <v>4.4550000000000001</v>
      </c>
      <c r="M889" s="7">
        <f>Table2[[#This Row],[Unit Price]]*Table2[[#This Row],[Quantity]]</f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_xlfn.XLOOKUP(Table2[[#This Row],[Customer ID]],Table3[Customer ID],Table3[Customer Name])</f>
        <v>Blake Kelloway</v>
      </c>
      <c r="G890" s="2" t="str">
        <f>IF(_xlfn.XLOOKUP(TRIM(Table2[[#This Row],[Customer Name]]), Table3[Customer Name], Table3[Email], "")=0, "", _xlfn.XLOOKUP(TRIM(Table2[[#This Row],[Customer Name]]), Table3[Customer Name], Table3[Email], ""))</f>
        <v>bkellowayoo@omniture.com</v>
      </c>
      <c r="H890" s="2" t="str">
        <f>_xlfn.XLOOKUP(Table2[[#This Row],[Customer Name]],Table3[Customer Name],Table3[Country])</f>
        <v>United States</v>
      </c>
      <c r="I890" t="s">
        <v>6198</v>
      </c>
      <c r="J890" t="s">
        <v>6201</v>
      </c>
      <c r="K890">
        <f>_xlfn.XLOOKUP(Table2[[#This Row],[Product ID]],Table4[Product ID],Table4[Size])</f>
        <v>0.2</v>
      </c>
      <c r="L890" s="5">
        <f>_xlfn.XLOOKUP(Table2[[#This Row],[Product ID]],Table4[Product ID],Table4[Unit Price])</f>
        <v>3.8849999999999998</v>
      </c>
      <c r="M890" s="7">
        <f>Table2[[#This Row],[Unit Price]]*Table2[[#This Row],[Quantity]]</f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_xlfn.XLOOKUP(Table2[[#This Row],[Customer ID]],Table3[Customer ID],Table3[Customer Name])</f>
        <v>Scarlett Oliffe</v>
      </c>
      <c r="G891" s="2" t="str">
        <f>IF(_xlfn.XLOOKUP(TRIM(Table2[[#This Row],[Customer Name]]), Table3[Customer Name], Table3[Email], "")=0, "", _xlfn.XLOOKUP(TRIM(Table2[[#This Row],[Customer Name]]), Table3[Customer Name], Table3[Email], ""))</f>
        <v>soliffeop@yellowbook.com</v>
      </c>
      <c r="H891" s="2" t="str">
        <f>_xlfn.XLOOKUP(Table2[[#This Row],[Customer Name]],Table3[Customer Name],Table3[Country])</f>
        <v>United States</v>
      </c>
      <c r="I891" t="s">
        <v>6196</v>
      </c>
      <c r="J891" t="s">
        <v>6202</v>
      </c>
      <c r="K891">
        <f>_xlfn.XLOOKUP(Table2[[#This Row],[Product ID]],Table4[Product ID],Table4[Size])</f>
        <v>0.2</v>
      </c>
      <c r="L891" s="5">
        <f>_xlfn.XLOOKUP(Table2[[#This Row],[Product ID]],Table4[Product ID],Table4[Unit Price])</f>
        <v>2.6849999999999996</v>
      </c>
      <c r="M891" s="7">
        <f>Table2[[#This Row],[Unit Price]]*Table2[[#This Row],[Quantity]]</f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_xlfn.XLOOKUP(Table2[[#This Row],[Customer ID]],Table3[Customer ID],Table3[Customer Name])</f>
        <v>Kippie Marrison</v>
      </c>
      <c r="G892" s="2" t="str">
        <f>IF(_xlfn.XLOOKUP(TRIM(Table2[[#This Row],[Customer Name]]), Table3[Customer Name], Table3[Email], "")=0, "", _xlfn.XLOOKUP(TRIM(Table2[[#This Row],[Customer Name]]), Table3[Customer Name], Table3[Email], ""))</f>
        <v>kmarrisonoq@dropbox.com</v>
      </c>
      <c r="H892" s="2" t="str">
        <f>_xlfn.XLOOKUP(Table2[[#This Row],[Customer Name]],Table3[Customer Name],Table3[Country])</f>
        <v>United States</v>
      </c>
      <c r="I892" t="s">
        <v>6196</v>
      </c>
      <c r="J892" t="s">
        <v>6202</v>
      </c>
      <c r="K892">
        <f>_xlfn.XLOOKUP(Table2[[#This Row],[Product ID]],Table4[Product ID],Table4[Size])</f>
        <v>2.5</v>
      </c>
      <c r="L892" s="5">
        <f>_xlfn.XLOOKUP(Table2[[#This Row],[Product ID]],Table4[Product ID],Table4[Unit Price])</f>
        <v>20.584999999999997</v>
      </c>
      <c r="M892" s="7">
        <f>Table2[[#This Row],[Unit Price]]*Table2[[#This Row],[Quantity]]</f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_xlfn.XLOOKUP(Table2[[#This Row],[Customer ID]],Table3[Customer ID],Table3[Customer Name])</f>
        <v>Celestia Dolohunty</v>
      </c>
      <c r="G893" s="2" t="str">
        <f>IF(_xlfn.XLOOKUP(TRIM(Table2[[#This Row],[Customer Name]]), Table3[Customer Name], Table3[Email], "")=0, "", _xlfn.XLOOKUP(TRIM(Table2[[#This Row],[Customer Name]]), Table3[Customer Name], Table3[Email], ""))</f>
        <v>cdolohuntyor@dailymail.co.uk</v>
      </c>
      <c r="H893" s="2" t="str">
        <f>_xlfn.XLOOKUP(Table2[[#This Row],[Customer Name]],Table3[Customer Name],Table3[Country])</f>
        <v>United States</v>
      </c>
      <c r="I893" t="s">
        <v>6198</v>
      </c>
      <c r="J893" t="s">
        <v>6202</v>
      </c>
      <c r="K893">
        <f>_xlfn.XLOOKUP(Table2[[#This Row],[Product ID]],Table4[Product ID],Table4[Size])</f>
        <v>2.5</v>
      </c>
      <c r="L893" s="5">
        <f>_xlfn.XLOOKUP(Table2[[#This Row],[Product ID]],Table4[Product ID],Table4[Unit Price])</f>
        <v>22.884999999999998</v>
      </c>
      <c r="M893" s="7">
        <f>Table2[[#This Row],[Unit Price]]*Table2[[#This Row],[Quantity]]</f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_xlfn.XLOOKUP(Table2[[#This Row],[Customer ID]],Table3[Customer ID],Table3[Customer Name])</f>
        <v>Patsy Vasilenko</v>
      </c>
      <c r="G894" s="2" t="str">
        <f>IF(_xlfn.XLOOKUP(TRIM(Table2[[#This Row],[Customer Name]]), Table3[Customer Name], Table3[Email], "")=0, "", _xlfn.XLOOKUP(TRIM(Table2[[#This Row],[Customer Name]]), Table3[Customer Name], Table3[Email], ""))</f>
        <v>pvasilenkoos@addtoany.com</v>
      </c>
      <c r="H894" s="2" t="str">
        <f>_xlfn.XLOOKUP(Table2[[#This Row],[Customer Name]],Table3[Customer Name],Table3[Country])</f>
        <v>United Kingdom</v>
      </c>
      <c r="I894" t="s">
        <v>6197</v>
      </c>
      <c r="J894" t="s">
        <v>6200</v>
      </c>
      <c r="K894">
        <f>_xlfn.XLOOKUP(Table2[[#This Row],[Product ID]],Table4[Product ID],Table4[Size])</f>
        <v>0.2</v>
      </c>
      <c r="L894" s="5">
        <f>_xlfn.XLOOKUP(Table2[[#This Row],[Product ID]],Table4[Product ID],Table4[Unit Price])</f>
        <v>4.125</v>
      </c>
      <c r="M894" s="7">
        <f>Table2[[#This Row],[Unit Price]]*Table2[[#This Row],[Quantity]]</f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_xlfn.XLOOKUP(Table2[[#This Row],[Customer ID]],Table3[Customer ID],Table3[Customer Name])</f>
        <v>Raphaela Schankelborg</v>
      </c>
      <c r="G895" s="2" t="str">
        <f>IF(_xlfn.XLOOKUP(TRIM(Table2[[#This Row],[Customer Name]]), Table3[Customer Name], Table3[Email], "")=0, "", _xlfn.XLOOKUP(TRIM(Table2[[#This Row],[Customer Name]]), Table3[Customer Name], Table3[Email], ""))</f>
        <v>rschankelborgot@ameblo.jp</v>
      </c>
      <c r="H895" s="2" t="str">
        <f>_xlfn.XLOOKUP(Table2[[#This Row],[Customer Name]],Table3[Customer Name],Table3[Country])</f>
        <v>United States</v>
      </c>
      <c r="I895" t="s">
        <v>6199</v>
      </c>
      <c r="J895" t="s">
        <v>6201</v>
      </c>
      <c r="K895">
        <f>_xlfn.XLOOKUP(Table2[[#This Row],[Product ID]],Table4[Product ID],Table4[Size])</f>
        <v>0.5</v>
      </c>
      <c r="L895" s="5">
        <f>_xlfn.XLOOKUP(Table2[[#This Row],[Product ID]],Table4[Product ID],Table4[Unit Price])</f>
        <v>9.51</v>
      </c>
      <c r="M895" s="7">
        <f>Table2[[#This Row],[Unit Price]]*Table2[[#This Row],[Quantity]]</f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_xlfn.XLOOKUP(Table2[[#This Row],[Customer ID]],Table3[Customer ID],Table3[Customer Name])</f>
        <v>Sharity Wickens</v>
      </c>
      <c r="G896" s="2" t="str">
        <f>IF(_xlfn.XLOOKUP(TRIM(Table2[[#This Row],[Customer Name]]), Table3[Customer Name], Table3[Email], "")=0, "", _xlfn.XLOOKUP(TRIM(Table2[[#This Row],[Customer Name]]), Table3[Customer Name], Table3[Email], ""))</f>
        <v/>
      </c>
      <c r="H896" s="2" t="str">
        <f>_xlfn.XLOOKUP(Table2[[#This Row],[Customer Name]],Table3[Customer Name],Table3[Country])</f>
        <v>Ireland</v>
      </c>
      <c r="I896" t="s">
        <v>6196</v>
      </c>
      <c r="J896" t="s">
        <v>6202</v>
      </c>
      <c r="K896">
        <f>_xlfn.XLOOKUP(Table2[[#This Row],[Product ID]],Table4[Product ID],Table4[Size])</f>
        <v>2.5</v>
      </c>
      <c r="L896" s="5">
        <f>_xlfn.XLOOKUP(Table2[[#This Row],[Product ID]],Table4[Product ID],Table4[Unit Price])</f>
        <v>20.584999999999997</v>
      </c>
      <c r="M896" s="7">
        <f>Table2[[#This Row],[Unit Price]]*Table2[[#This Row],[Quantity]]</f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_xlfn.XLOOKUP(Table2[[#This Row],[Customer ID]],Table3[Customer ID],Table3[Customer Name])</f>
        <v>Derick Snow</v>
      </c>
      <c r="G897" s="2" t="str">
        <f>IF(_xlfn.XLOOKUP(TRIM(Table2[[#This Row],[Customer Name]]), Table3[Customer Name], Table3[Email], "")=0, "", _xlfn.XLOOKUP(TRIM(Table2[[#This Row],[Customer Name]]), Table3[Customer Name], Table3[Email], ""))</f>
        <v/>
      </c>
      <c r="H897" s="2" t="str">
        <f>_xlfn.XLOOKUP(Table2[[#This Row],[Customer Name]],Table3[Customer Name],Table3[Country])</f>
        <v>United States</v>
      </c>
      <c r="I897" t="s">
        <v>6197</v>
      </c>
      <c r="J897" t="s">
        <v>6200</v>
      </c>
      <c r="K897">
        <f>_xlfn.XLOOKUP(Table2[[#This Row],[Product ID]],Table4[Product ID],Table4[Size])</f>
        <v>2.5</v>
      </c>
      <c r="L897" s="5">
        <f>_xlfn.XLOOKUP(Table2[[#This Row],[Product ID]],Table4[Product ID],Table4[Unit Price])</f>
        <v>31.624999999999996</v>
      </c>
      <c r="M897" s="7">
        <f>Table2[[#This Row],[Unit Price]]*Table2[[#This Row],[Quantity]]</f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_xlfn.XLOOKUP(Table2[[#This Row],[Customer ID]],Table3[Customer ID],Table3[Customer Name])</f>
        <v>Baxy Cargen</v>
      </c>
      <c r="G898" s="2" t="str">
        <f>IF(_xlfn.XLOOKUP(TRIM(Table2[[#This Row],[Customer Name]]), Table3[Customer Name], Table3[Email], "")=0, "", _xlfn.XLOOKUP(TRIM(Table2[[#This Row],[Customer Name]]), Table3[Customer Name], Table3[Email], ""))</f>
        <v>bcargenow@geocities.jp</v>
      </c>
      <c r="H898" s="2" t="str">
        <f>_xlfn.XLOOKUP(Table2[[#This Row],[Customer Name]],Table3[Customer Name],Table3[Country])</f>
        <v>United States</v>
      </c>
      <c r="I898" t="s">
        <v>6196</v>
      </c>
      <c r="J898" t="s">
        <v>6202</v>
      </c>
      <c r="K898">
        <f>_xlfn.XLOOKUP(Table2[[#This Row],[Product ID]],Table4[Product ID],Table4[Size])</f>
        <v>0.5</v>
      </c>
      <c r="L898" s="5">
        <f>_xlfn.XLOOKUP(Table2[[#This Row],[Product ID]],Table4[Product ID],Table4[Unit Price])</f>
        <v>5.3699999999999992</v>
      </c>
      <c r="M898" s="7">
        <f>Table2[[#This Row],[Unit Price]]*Table2[[#This Row],[Quantity]]</f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_xlfn.XLOOKUP(Table2[[#This Row],[Customer ID]],Table3[Customer ID],Table3[Customer Name])</f>
        <v>Ryann Stickler</v>
      </c>
      <c r="G899" s="2" t="str">
        <f>IF(_xlfn.XLOOKUP(TRIM(Table2[[#This Row],[Customer Name]]), Table3[Customer Name], Table3[Email], "")=0, "", _xlfn.XLOOKUP(TRIM(Table2[[#This Row],[Customer Name]]), Table3[Customer Name], Table3[Email], ""))</f>
        <v>rsticklerox@printfriendly.com</v>
      </c>
      <c r="H899" s="2" t="str">
        <f>_xlfn.XLOOKUP(Table2[[#This Row],[Customer Name]],Table3[Customer Name],Table3[Country])</f>
        <v>United Kingdom</v>
      </c>
      <c r="I899" t="s">
        <v>6197</v>
      </c>
      <c r="J899" t="s">
        <v>6202</v>
      </c>
      <c r="K899">
        <f>_xlfn.XLOOKUP(Table2[[#This Row],[Product ID]],Table4[Product ID],Table4[Size])</f>
        <v>1</v>
      </c>
      <c r="L899" s="5">
        <f>_xlfn.XLOOKUP(Table2[[#This Row],[Product ID]],Table4[Product ID],Table4[Unit Price])</f>
        <v>12.15</v>
      </c>
      <c r="M899" s="7">
        <f>Table2[[#This Row],[Unit Price]]*Table2[[#This Row],[Quantity]]</f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_xlfn.XLOOKUP(Table2[[#This Row],[Customer ID]],Table3[Customer ID],Table3[Customer Name])</f>
        <v>Daryn Cassius</v>
      </c>
      <c r="G900" s="2" t="str">
        <f>IF(_xlfn.XLOOKUP(TRIM(Table2[[#This Row],[Customer Name]]), Table3[Customer Name], Table3[Email], "")=0, "", _xlfn.XLOOKUP(TRIM(Table2[[#This Row],[Customer Name]]), Table3[Customer Name], Table3[Email], ""))</f>
        <v/>
      </c>
      <c r="H900" s="2" t="str">
        <f>_xlfn.XLOOKUP(Table2[[#This Row],[Customer Name]],Table3[Customer Name],Table3[Country])</f>
        <v>United States</v>
      </c>
      <c r="I900" t="s">
        <v>6196</v>
      </c>
      <c r="J900" t="s">
        <v>6201</v>
      </c>
      <c r="K900">
        <f>_xlfn.XLOOKUP(Table2[[#This Row],[Product ID]],Table4[Product ID],Table4[Size])</f>
        <v>0.5</v>
      </c>
      <c r="L900" s="5">
        <f>_xlfn.XLOOKUP(Table2[[#This Row],[Product ID]],Table4[Product ID],Table4[Unit Price])</f>
        <v>7.169999999999999</v>
      </c>
      <c r="M900" s="7">
        <f>Table2[[#This Row],[Unit Price]]*Table2[[#This Row],[Quantity]]</f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_xlfn.XLOOKUP(Table2[[#This Row],[Customer ID]],Table3[Customer ID],Table3[Customer Name])</f>
        <v>Derick Snow</v>
      </c>
      <c r="G901" s="2" t="str">
        <f>IF(_xlfn.XLOOKUP(TRIM(Table2[[#This Row],[Customer Name]]), Table3[Customer Name], Table3[Email], "")=0, "", _xlfn.XLOOKUP(TRIM(Table2[[#This Row],[Customer Name]]), Table3[Customer Name], Table3[Email], ""))</f>
        <v/>
      </c>
      <c r="H901" s="2" t="str">
        <f>_xlfn.XLOOKUP(Table2[[#This Row],[Customer Name]],Table3[Customer Name],Table3[Country])</f>
        <v>United States</v>
      </c>
      <c r="I901" t="s">
        <v>6199</v>
      </c>
      <c r="J901" t="s">
        <v>6200</v>
      </c>
      <c r="K901">
        <f>_xlfn.XLOOKUP(Table2[[#This Row],[Product ID]],Table4[Product ID],Table4[Size])</f>
        <v>1</v>
      </c>
      <c r="L901" s="5">
        <f>_xlfn.XLOOKUP(Table2[[#This Row],[Product ID]],Table4[Product ID],Table4[Unit Price])</f>
        <v>14.55</v>
      </c>
      <c r="M901" s="7">
        <f>Table2[[#This Row],[Unit Price]]*Table2[[#This Row],[Quantity]]</f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_xlfn.XLOOKUP(Table2[[#This Row],[Customer ID]],Table3[Customer ID],Table3[Customer Name])</f>
        <v>Skelly Dolohunty</v>
      </c>
      <c r="G902" s="2" t="str">
        <f>IF(_xlfn.XLOOKUP(TRIM(Table2[[#This Row],[Customer Name]]), Table3[Customer Name], Table3[Email], "")=0, "", _xlfn.XLOOKUP(TRIM(Table2[[#This Row],[Customer Name]]), Table3[Customer Name], Table3[Email], ""))</f>
        <v/>
      </c>
      <c r="H902" s="2" t="str">
        <f>_xlfn.XLOOKUP(Table2[[#This Row],[Customer Name]],Table3[Customer Name],Table3[Country])</f>
        <v>Ireland</v>
      </c>
      <c r="I902" t="s">
        <v>6199</v>
      </c>
      <c r="J902" t="s">
        <v>6201</v>
      </c>
      <c r="K902">
        <f>_xlfn.XLOOKUP(Table2[[#This Row],[Product ID]],Table4[Product ID],Table4[Size])</f>
        <v>1</v>
      </c>
      <c r="L902" s="5">
        <f>_xlfn.XLOOKUP(Table2[[#This Row],[Product ID]],Table4[Product ID],Table4[Unit Price])</f>
        <v>15.85</v>
      </c>
      <c r="M902" s="7">
        <f>Table2[[#This Row],[Unit Price]]*Table2[[#This Row],[Quantity]]</f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_xlfn.XLOOKUP(Table2[[#This Row],[Customer ID]],Table3[Customer ID],Table3[Customer Name])</f>
        <v>Drake Jevon</v>
      </c>
      <c r="G903" s="2" t="str">
        <f>IF(_xlfn.XLOOKUP(TRIM(Table2[[#This Row],[Customer Name]]), Table3[Customer Name], Table3[Email], "")=0, "", _xlfn.XLOOKUP(TRIM(Table2[[#This Row],[Customer Name]]), Table3[Customer Name], Table3[Email], ""))</f>
        <v>djevonp1@ibm.com</v>
      </c>
      <c r="H903" s="2" t="str">
        <f>_xlfn.XLOOKUP(Table2[[#This Row],[Customer Name]],Table3[Customer Name],Table3[Country])</f>
        <v>United States</v>
      </c>
      <c r="I903" t="s">
        <v>6196</v>
      </c>
      <c r="J903" t="s">
        <v>6201</v>
      </c>
      <c r="K903">
        <f>_xlfn.XLOOKUP(Table2[[#This Row],[Product ID]],Table4[Product ID],Table4[Size])</f>
        <v>0.2</v>
      </c>
      <c r="L903" s="5">
        <f>_xlfn.XLOOKUP(Table2[[#This Row],[Product ID]],Table4[Product ID],Table4[Unit Price])</f>
        <v>3.5849999999999995</v>
      </c>
      <c r="M903" s="7">
        <f>Table2[[#This Row],[Unit Price]]*Table2[[#This Row],[Quantity]]</f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_xlfn.XLOOKUP(Table2[[#This Row],[Customer ID]],Table3[Customer ID],Table3[Customer Name])</f>
        <v>Hall Ranner</v>
      </c>
      <c r="G904" s="2" t="str">
        <f>IF(_xlfn.XLOOKUP(TRIM(Table2[[#This Row],[Customer Name]]), Table3[Customer Name], Table3[Email], "")=0, "", _xlfn.XLOOKUP(TRIM(Table2[[#This Row],[Customer Name]]), Table3[Customer Name], Table3[Email], ""))</f>
        <v>hrannerp2@omniture.com</v>
      </c>
      <c r="H904" s="2" t="str">
        <f>_xlfn.XLOOKUP(Table2[[#This Row],[Customer Name]],Table3[Customer Name],Table3[Country])</f>
        <v>United States</v>
      </c>
      <c r="I904" t="s">
        <v>6197</v>
      </c>
      <c r="J904" t="s">
        <v>6200</v>
      </c>
      <c r="K904">
        <f>_xlfn.XLOOKUP(Table2[[#This Row],[Product ID]],Table4[Product ID],Table4[Size])</f>
        <v>2.5</v>
      </c>
      <c r="L904" s="5">
        <f>_xlfn.XLOOKUP(Table2[[#This Row],[Product ID]],Table4[Product ID],Table4[Unit Price])</f>
        <v>31.624999999999996</v>
      </c>
      <c r="M904" s="7">
        <f>Table2[[#This Row],[Unit Price]]*Table2[[#This Row],[Quantity]]</f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_xlfn.XLOOKUP(Table2[[#This Row],[Customer ID]],Table3[Customer ID],Table3[Customer Name])</f>
        <v>Berkly Imrie</v>
      </c>
      <c r="G905" s="2" t="str">
        <f>IF(_xlfn.XLOOKUP(TRIM(Table2[[#This Row],[Customer Name]]), Table3[Customer Name], Table3[Email], "")=0, "", _xlfn.XLOOKUP(TRIM(Table2[[#This Row],[Customer Name]]), Table3[Customer Name], Table3[Email], ""))</f>
        <v>bimriep3@addtoany.com</v>
      </c>
      <c r="H905" s="2" t="str">
        <f>_xlfn.XLOOKUP(Table2[[#This Row],[Customer Name]],Table3[Customer Name],Table3[Country])</f>
        <v>United States</v>
      </c>
      <c r="I905" t="s">
        <v>6199</v>
      </c>
      <c r="J905" t="s">
        <v>6200</v>
      </c>
      <c r="K905">
        <f>_xlfn.XLOOKUP(Table2[[#This Row],[Product ID]],Table4[Product ID],Table4[Size])</f>
        <v>0.5</v>
      </c>
      <c r="L905" s="5">
        <f>_xlfn.XLOOKUP(Table2[[#This Row],[Product ID]],Table4[Product ID],Table4[Unit Price])</f>
        <v>8.73</v>
      </c>
      <c r="M905" s="7">
        <f>Table2[[#This Row],[Unit Price]]*Table2[[#This Row],[Quantity]]</f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_xlfn.XLOOKUP(Table2[[#This Row],[Customer ID]],Table3[Customer ID],Table3[Customer Name])</f>
        <v>Dorey Sopper</v>
      </c>
      <c r="G906" s="2" t="str">
        <f>IF(_xlfn.XLOOKUP(TRIM(Table2[[#This Row],[Customer Name]]), Table3[Customer Name], Table3[Email], "")=0, "", _xlfn.XLOOKUP(TRIM(Table2[[#This Row],[Customer Name]]), Table3[Customer Name], Table3[Email], ""))</f>
        <v>dsopperp4@eventbrite.com</v>
      </c>
      <c r="H906" s="2" t="str">
        <f>_xlfn.XLOOKUP(Table2[[#This Row],[Customer Name]],Table3[Customer Name],Table3[Country])</f>
        <v>United States</v>
      </c>
      <c r="I906" t="s">
        <v>6198</v>
      </c>
      <c r="J906" t="s">
        <v>6201</v>
      </c>
      <c r="K906">
        <f>_xlfn.XLOOKUP(Table2[[#This Row],[Product ID]],Table4[Product ID],Table4[Size])</f>
        <v>2.5</v>
      </c>
      <c r="L906" s="5">
        <f>_xlfn.XLOOKUP(Table2[[#This Row],[Product ID]],Table4[Product ID],Table4[Unit Price])</f>
        <v>29.784999999999997</v>
      </c>
      <c r="M906" s="7">
        <f>Table2[[#This Row],[Unit Price]]*Table2[[#This Row],[Quantity]]</f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_xlfn.XLOOKUP(Table2[[#This Row],[Customer ID]],Table3[Customer ID],Table3[Customer Name])</f>
        <v>Darcy Lochran</v>
      </c>
      <c r="G907" s="2" t="str">
        <f>IF(_xlfn.XLOOKUP(TRIM(Table2[[#This Row],[Customer Name]]), Table3[Customer Name], Table3[Email], "")=0, "", _xlfn.XLOOKUP(TRIM(Table2[[#This Row],[Customer Name]]), Table3[Customer Name], Table3[Email], ""))</f>
        <v/>
      </c>
      <c r="H907" s="2" t="str">
        <f>_xlfn.XLOOKUP(Table2[[#This Row],[Customer Name]],Table3[Customer Name],Table3[Country])</f>
        <v>United States</v>
      </c>
      <c r="I907" t="s">
        <v>6198</v>
      </c>
      <c r="J907" t="s">
        <v>6200</v>
      </c>
      <c r="K907">
        <f>_xlfn.XLOOKUP(Table2[[#This Row],[Product ID]],Table4[Product ID],Table4[Size])</f>
        <v>0.5</v>
      </c>
      <c r="L907" s="5">
        <f>_xlfn.XLOOKUP(Table2[[#This Row],[Product ID]],Table4[Product ID],Table4[Unit Price])</f>
        <v>6.75</v>
      </c>
      <c r="M907" s="7">
        <f>Table2[[#This Row],[Unit Price]]*Table2[[#This Row],[Quantity]]</f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_xlfn.XLOOKUP(Table2[[#This Row],[Customer ID]],Table3[Customer ID],Table3[Customer Name])</f>
        <v>Lauritz Ledgley</v>
      </c>
      <c r="G908" s="2" t="str">
        <f>IF(_xlfn.XLOOKUP(TRIM(Table2[[#This Row],[Customer Name]]), Table3[Customer Name], Table3[Email], "")=0, "", _xlfn.XLOOKUP(TRIM(Table2[[#This Row],[Customer Name]]), Table3[Customer Name], Table3[Email], ""))</f>
        <v>lledgleyp6@de.vu</v>
      </c>
      <c r="H908" s="2" t="str">
        <f>_xlfn.XLOOKUP(Table2[[#This Row],[Customer Name]],Table3[Customer Name],Table3[Country])</f>
        <v>United States</v>
      </c>
      <c r="I908" t="s">
        <v>6198</v>
      </c>
      <c r="J908" t="s">
        <v>6200</v>
      </c>
      <c r="K908">
        <f>_xlfn.XLOOKUP(Table2[[#This Row],[Product ID]],Table4[Product ID],Table4[Size])</f>
        <v>0.5</v>
      </c>
      <c r="L908" s="5">
        <f>_xlfn.XLOOKUP(Table2[[#This Row],[Product ID]],Table4[Product ID],Table4[Unit Price])</f>
        <v>6.75</v>
      </c>
      <c r="M908" s="7">
        <f>Table2[[#This Row],[Unit Price]]*Table2[[#This Row],[Quantity]]</f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_xlfn.XLOOKUP(Table2[[#This Row],[Customer ID]],Table3[Customer ID],Table3[Customer Name])</f>
        <v>Tawnya Menary</v>
      </c>
      <c r="G909" s="2" t="str">
        <f>IF(_xlfn.XLOOKUP(TRIM(Table2[[#This Row],[Customer Name]]), Table3[Customer Name], Table3[Email], "")=0, "", _xlfn.XLOOKUP(TRIM(Table2[[#This Row],[Customer Name]]), Table3[Customer Name], Table3[Email], ""))</f>
        <v>tmenaryp7@phoca.cz</v>
      </c>
      <c r="H909" s="2" t="str">
        <f>_xlfn.XLOOKUP(Table2[[#This Row],[Customer Name]],Table3[Customer Name],Table3[Country])</f>
        <v>United States</v>
      </c>
      <c r="I909" t="s">
        <v>6199</v>
      </c>
      <c r="J909" t="s">
        <v>6202</v>
      </c>
      <c r="K909">
        <f>_xlfn.XLOOKUP(Table2[[#This Row],[Product ID]],Table4[Product ID],Table4[Size])</f>
        <v>1</v>
      </c>
      <c r="L909" s="5">
        <f>_xlfn.XLOOKUP(Table2[[#This Row],[Product ID]],Table4[Product ID],Table4[Unit Price])</f>
        <v>12.95</v>
      </c>
      <c r="M909" s="7">
        <f>Table2[[#This Row],[Unit Price]]*Table2[[#This Row],[Quantity]]</f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_xlfn.XLOOKUP(Table2[[#This Row],[Customer ID]],Table3[Customer ID],Table3[Customer Name])</f>
        <v>Gustaf Ciccotti</v>
      </c>
      <c r="G910" s="2" t="str">
        <f>IF(_xlfn.XLOOKUP(TRIM(Table2[[#This Row],[Customer Name]]), Table3[Customer Name], Table3[Email], "")=0, "", _xlfn.XLOOKUP(TRIM(Table2[[#This Row],[Customer Name]]), Table3[Customer Name], Table3[Email], ""))</f>
        <v>gciccottip8@so-net.ne.jp</v>
      </c>
      <c r="H910" s="2" t="str">
        <f>_xlfn.XLOOKUP(Table2[[#This Row],[Customer Name]],Table3[Customer Name],Table3[Country])</f>
        <v>United States</v>
      </c>
      <c r="I910" t="s">
        <v>6196</v>
      </c>
      <c r="J910" t="s">
        <v>6201</v>
      </c>
      <c r="K910">
        <f>_xlfn.XLOOKUP(Table2[[#This Row],[Product ID]],Table4[Product ID],Table4[Size])</f>
        <v>1</v>
      </c>
      <c r="L910" s="5">
        <f>_xlfn.XLOOKUP(Table2[[#This Row],[Product ID]],Table4[Product ID],Table4[Unit Price])</f>
        <v>11.95</v>
      </c>
      <c r="M910" s="7">
        <f>Table2[[#This Row],[Unit Price]]*Table2[[#This Row],[Quantity]]</f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_xlfn.XLOOKUP(Table2[[#This Row],[Customer ID]],Table3[Customer ID],Table3[Customer Name])</f>
        <v>Bobbe Renner</v>
      </c>
      <c r="G911" s="2" t="str">
        <f>IF(_xlfn.XLOOKUP(TRIM(Table2[[#This Row],[Customer Name]]), Table3[Customer Name], Table3[Email], "")=0, "", _xlfn.XLOOKUP(TRIM(Table2[[#This Row],[Customer Name]]), Table3[Customer Name], Table3[Email], ""))</f>
        <v/>
      </c>
      <c r="H911" s="2" t="str">
        <f>_xlfn.XLOOKUP(Table2[[#This Row],[Customer Name]],Table3[Customer Name],Table3[Country])</f>
        <v>United States</v>
      </c>
      <c r="I911" t="s">
        <v>6196</v>
      </c>
      <c r="J911" t="s">
        <v>6201</v>
      </c>
      <c r="K911">
        <f>_xlfn.XLOOKUP(Table2[[#This Row],[Product ID]],Table4[Product ID],Table4[Size])</f>
        <v>0.2</v>
      </c>
      <c r="L911" s="5">
        <f>_xlfn.XLOOKUP(Table2[[#This Row],[Product ID]],Table4[Product ID],Table4[Unit Price])</f>
        <v>3.5849999999999995</v>
      </c>
      <c r="M911" s="7">
        <f>Table2[[#This Row],[Unit Price]]*Table2[[#This Row],[Quantity]]</f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_xlfn.XLOOKUP(Table2[[#This Row],[Customer ID]],Table3[Customer ID],Table3[Customer Name])</f>
        <v>Wilton Jallin</v>
      </c>
      <c r="G912" s="2" t="str">
        <f>IF(_xlfn.XLOOKUP(TRIM(Table2[[#This Row],[Customer Name]]), Table3[Customer Name], Table3[Email], "")=0, "", _xlfn.XLOOKUP(TRIM(Table2[[#This Row],[Customer Name]]), Table3[Customer Name], Table3[Email], ""))</f>
        <v>wjallinpa@pcworld.com</v>
      </c>
      <c r="H912" s="2" t="str">
        <f>_xlfn.XLOOKUP(Table2[[#This Row],[Customer Name]],Table3[Customer Name],Table3[Country])</f>
        <v>United States</v>
      </c>
      <c r="I912" t="s">
        <v>6198</v>
      </c>
      <c r="J912" t="s">
        <v>6202</v>
      </c>
      <c r="K912">
        <f>_xlfn.XLOOKUP(Table2[[#This Row],[Product ID]],Table4[Product ID],Table4[Size])</f>
        <v>2.5</v>
      </c>
      <c r="L912" s="5">
        <f>_xlfn.XLOOKUP(Table2[[#This Row],[Product ID]],Table4[Product ID],Table4[Unit Price])</f>
        <v>22.884999999999998</v>
      </c>
      <c r="M912" s="7">
        <f>Table2[[#This Row],[Unit Price]]*Table2[[#This Row],[Quantity]]</f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_xlfn.XLOOKUP(Table2[[#This Row],[Customer ID]],Table3[Customer ID],Table3[Customer Name])</f>
        <v>Mindy Bogey</v>
      </c>
      <c r="G913" s="2" t="str">
        <f>IF(_xlfn.XLOOKUP(TRIM(Table2[[#This Row],[Customer Name]]), Table3[Customer Name], Table3[Email], "")=0, "", _xlfn.XLOOKUP(TRIM(Table2[[#This Row],[Customer Name]]), Table3[Customer Name], Table3[Email], ""))</f>
        <v>mbogeypb@thetimes.co.uk</v>
      </c>
      <c r="H913" s="2" t="str">
        <f>_xlfn.XLOOKUP(Table2[[#This Row],[Customer Name]],Table3[Customer Name],Table3[Country])</f>
        <v>United States</v>
      </c>
      <c r="I913" t="s">
        <v>6198</v>
      </c>
      <c r="J913" t="s">
        <v>6200</v>
      </c>
      <c r="K913">
        <f>_xlfn.XLOOKUP(Table2[[#This Row],[Product ID]],Table4[Product ID],Table4[Size])</f>
        <v>1</v>
      </c>
      <c r="L913" s="5">
        <f>_xlfn.XLOOKUP(Table2[[#This Row],[Product ID]],Table4[Product ID],Table4[Unit Price])</f>
        <v>11.25</v>
      </c>
      <c r="M913" s="7">
        <f>Table2[[#This Row],[Unit Price]]*Table2[[#This Row],[Quantity]]</f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_xlfn.XLOOKUP(Table2[[#This Row],[Customer ID]],Table3[Customer ID],Table3[Customer Name])</f>
        <v>Paulie Fonzone</v>
      </c>
      <c r="G914" s="2" t="str">
        <f>IF(_xlfn.XLOOKUP(TRIM(Table2[[#This Row],[Customer Name]]), Table3[Customer Name], Table3[Email], "")=0, "", _xlfn.XLOOKUP(TRIM(Table2[[#This Row],[Customer Name]]), Table3[Customer Name], Table3[Email], ""))</f>
        <v/>
      </c>
      <c r="H914" s="2" t="str">
        <f>_xlfn.XLOOKUP(Table2[[#This Row],[Customer Name]],Table3[Customer Name],Table3[Country])</f>
        <v>United States</v>
      </c>
      <c r="I914" t="s">
        <v>6196</v>
      </c>
      <c r="J914" t="s">
        <v>6200</v>
      </c>
      <c r="K914">
        <f>_xlfn.XLOOKUP(Table2[[#This Row],[Product ID]],Table4[Product ID],Table4[Size])</f>
        <v>2.5</v>
      </c>
      <c r="L914" s="5">
        <f>_xlfn.XLOOKUP(Table2[[#This Row],[Product ID]],Table4[Product ID],Table4[Unit Price])</f>
        <v>22.884999999999998</v>
      </c>
      <c r="M914" s="7">
        <f>Table2[[#This Row],[Unit Price]]*Table2[[#This Row],[Quantity]]</f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_xlfn.XLOOKUP(Table2[[#This Row],[Customer ID]],Table3[Customer ID],Table3[Customer Name])</f>
        <v>Merrile Cobbledick</v>
      </c>
      <c r="G915" s="2" t="str">
        <f>IF(_xlfn.XLOOKUP(TRIM(Table2[[#This Row],[Customer Name]]), Table3[Customer Name], Table3[Email], "")=0, "", _xlfn.XLOOKUP(TRIM(Table2[[#This Row],[Customer Name]]), Table3[Customer Name], Table3[Email], ""))</f>
        <v>mcobbledickpd@ucsd.edu</v>
      </c>
      <c r="H915" s="2" t="str">
        <f>_xlfn.XLOOKUP(Table2[[#This Row],[Customer Name]],Table3[Customer Name],Table3[Country])</f>
        <v>United States</v>
      </c>
      <c r="I915" t="s">
        <v>6198</v>
      </c>
      <c r="J915" t="s">
        <v>6200</v>
      </c>
      <c r="K915">
        <f>_xlfn.XLOOKUP(Table2[[#This Row],[Product ID]],Table4[Product ID],Table4[Size])</f>
        <v>0.5</v>
      </c>
      <c r="L915" s="5">
        <f>_xlfn.XLOOKUP(Table2[[#This Row],[Product ID]],Table4[Product ID],Table4[Unit Price])</f>
        <v>6.75</v>
      </c>
      <c r="M915" s="7">
        <f>Table2[[#This Row],[Unit Price]]*Table2[[#This Row],[Quantity]]</f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_xlfn.XLOOKUP(Table2[[#This Row],[Customer ID]],Table3[Customer ID],Table3[Customer Name])</f>
        <v>Antonius Lewry</v>
      </c>
      <c r="G916" s="2" t="str">
        <f>IF(_xlfn.XLOOKUP(TRIM(Table2[[#This Row],[Customer Name]]), Table3[Customer Name], Table3[Email], "")=0, "", _xlfn.XLOOKUP(TRIM(Table2[[#This Row],[Customer Name]]), Table3[Customer Name], Table3[Email], ""))</f>
        <v>alewrype@whitehouse.gov</v>
      </c>
      <c r="H916" s="2" t="str">
        <f>_xlfn.XLOOKUP(Table2[[#This Row],[Customer Name]],Table3[Customer Name],Table3[Country])</f>
        <v>United States</v>
      </c>
      <c r="I916" t="s">
        <v>6198</v>
      </c>
      <c r="J916" t="s">
        <v>6200</v>
      </c>
      <c r="K916">
        <f>_xlfn.XLOOKUP(Table2[[#This Row],[Product ID]],Table4[Product ID],Table4[Size])</f>
        <v>1</v>
      </c>
      <c r="L916" s="5">
        <f>_xlfn.XLOOKUP(Table2[[#This Row],[Product ID]],Table4[Product ID],Table4[Unit Price])</f>
        <v>11.25</v>
      </c>
      <c r="M916" s="7">
        <f>Table2[[#This Row],[Unit Price]]*Table2[[#This Row],[Quantity]]</f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_xlfn.XLOOKUP(Table2[[#This Row],[Customer ID]],Table3[Customer ID],Table3[Customer Name])</f>
        <v>Isis Hessel</v>
      </c>
      <c r="G917" s="2" t="str">
        <f>IF(_xlfn.XLOOKUP(TRIM(Table2[[#This Row],[Customer Name]]), Table3[Customer Name], Table3[Email], "")=0, "", _xlfn.XLOOKUP(TRIM(Table2[[#This Row],[Customer Name]]), Table3[Customer Name], Table3[Email], ""))</f>
        <v>ihesselpf@ox.ac.uk</v>
      </c>
      <c r="H917" s="2" t="str">
        <f>_xlfn.XLOOKUP(Table2[[#This Row],[Customer Name]],Table3[Customer Name],Table3[Country])</f>
        <v>United States</v>
      </c>
      <c r="I917" t="s">
        <v>6197</v>
      </c>
      <c r="J917" t="s">
        <v>6202</v>
      </c>
      <c r="K917">
        <f>_xlfn.XLOOKUP(Table2[[#This Row],[Product ID]],Table4[Product ID],Table4[Size])</f>
        <v>2.5</v>
      </c>
      <c r="L917" s="5">
        <f>_xlfn.XLOOKUP(Table2[[#This Row],[Product ID]],Table4[Product ID],Table4[Unit Price])</f>
        <v>27.945</v>
      </c>
      <c r="M917" s="7">
        <f>Table2[[#This Row],[Unit Price]]*Table2[[#This Row],[Quantity]]</f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_xlfn.XLOOKUP(Table2[[#This Row],[Customer ID]],Table3[Customer ID],Table3[Customer Name])</f>
        <v>Harland Trematick</v>
      </c>
      <c r="G918" s="2" t="str">
        <f>IF(_xlfn.XLOOKUP(TRIM(Table2[[#This Row],[Customer Name]]), Table3[Customer Name], Table3[Email], "")=0, "", _xlfn.XLOOKUP(TRIM(Table2[[#This Row],[Customer Name]]), Table3[Customer Name], Table3[Email], ""))</f>
        <v/>
      </c>
      <c r="H918" s="2" t="str">
        <f>_xlfn.XLOOKUP(Table2[[#This Row],[Customer Name]],Table3[Customer Name],Table3[Country])</f>
        <v>Ireland</v>
      </c>
      <c r="I918" t="s">
        <v>6197</v>
      </c>
      <c r="J918" t="s">
        <v>6202</v>
      </c>
      <c r="K918">
        <f>_xlfn.XLOOKUP(Table2[[#This Row],[Product ID]],Table4[Product ID],Table4[Size])</f>
        <v>0.2</v>
      </c>
      <c r="L918" s="5">
        <f>_xlfn.XLOOKUP(Table2[[#This Row],[Product ID]],Table4[Product ID],Table4[Unit Price])</f>
        <v>3.645</v>
      </c>
      <c r="M918" s="7">
        <f>Table2[[#This Row],[Unit Price]]*Table2[[#This Row],[Quantity]]</f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_xlfn.XLOOKUP(Table2[[#This Row],[Customer ID]],Table3[Customer ID],Table3[Customer Name])</f>
        <v>Chloris Sorrell</v>
      </c>
      <c r="G919" s="2" t="str">
        <f>IF(_xlfn.XLOOKUP(TRIM(Table2[[#This Row],[Customer Name]]), Table3[Customer Name], Table3[Email], "")=0, "", _xlfn.XLOOKUP(TRIM(Table2[[#This Row],[Customer Name]]), Table3[Customer Name], Table3[Email], ""))</f>
        <v>csorrellph@amazon.com</v>
      </c>
      <c r="H919" s="2" t="str">
        <f>_xlfn.XLOOKUP(Table2[[#This Row],[Customer Name]],Table3[Customer Name],Table3[Country])</f>
        <v>United Kingdom</v>
      </c>
      <c r="I919" t="s">
        <v>6198</v>
      </c>
      <c r="J919" t="s">
        <v>6200</v>
      </c>
      <c r="K919">
        <f>_xlfn.XLOOKUP(Table2[[#This Row],[Product ID]],Table4[Product ID],Table4[Size])</f>
        <v>0.5</v>
      </c>
      <c r="L919" s="5">
        <f>_xlfn.XLOOKUP(Table2[[#This Row],[Product ID]],Table4[Product ID],Table4[Unit Price])</f>
        <v>6.75</v>
      </c>
      <c r="M919" s="7">
        <f>Table2[[#This Row],[Unit Price]]*Table2[[#This Row],[Quantity]]</f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_xlfn.XLOOKUP(Table2[[#This Row],[Customer ID]],Table3[Customer ID],Table3[Customer Name])</f>
        <v>Chloris Sorrell</v>
      </c>
      <c r="G920" s="2" t="str">
        <f>IF(_xlfn.XLOOKUP(TRIM(Table2[[#This Row],[Customer Name]]), Table3[Customer Name], Table3[Email], "")=0, "", _xlfn.XLOOKUP(TRIM(Table2[[#This Row],[Customer Name]]), Table3[Customer Name], Table3[Email], ""))</f>
        <v>csorrellph@amazon.com</v>
      </c>
      <c r="H920" s="2" t="str">
        <f>_xlfn.XLOOKUP(Table2[[#This Row],[Customer Name]],Table3[Customer Name],Table3[Country])</f>
        <v>United Kingdom</v>
      </c>
      <c r="I920" t="s">
        <v>6197</v>
      </c>
      <c r="J920" t="s">
        <v>6202</v>
      </c>
      <c r="K920">
        <f>_xlfn.XLOOKUP(Table2[[#This Row],[Product ID]],Table4[Product ID],Table4[Size])</f>
        <v>0.5</v>
      </c>
      <c r="L920" s="5">
        <f>_xlfn.XLOOKUP(Table2[[#This Row],[Product ID]],Table4[Product ID],Table4[Unit Price])</f>
        <v>7.29</v>
      </c>
      <c r="M920" s="7">
        <f>Table2[[#This Row],[Unit Price]]*Table2[[#This Row],[Quantity]]</f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_xlfn.XLOOKUP(Table2[[#This Row],[Customer ID]],Table3[Customer ID],Table3[Customer Name])</f>
        <v>Quintina Heavyside</v>
      </c>
      <c r="G921" s="2" t="str">
        <f>IF(_xlfn.XLOOKUP(TRIM(Table2[[#This Row],[Customer Name]]), Table3[Customer Name], Table3[Email], "")=0, "", _xlfn.XLOOKUP(TRIM(Table2[[#This Row],[Customer Name]]), Table3[Customer Name], Table3[Email], ""))</f>
        <v>qheavysidepj@unc.edu</v>
      </c>
      <c r="H921" s="2" t="str">
        <f>_xlfn.XLOOKUP(Table2[[#This Row],[Customer Name]],Table3[Customer Name],Table3[Country])</f>
        <v>United States</v>
      </c>
      <c r="I921" t="s">
        <v>6196</v>
      </c>
      <c r="J921" t="s">
        <v>6202</v>
      </c>
      <c r="K921">
        <f>_xlfn.XLOOKUP(Table2[[#This Row],[Product ID]],Table4[Product ID],Table4[Size])</f>
        <v>0.2</v>
      </c>
      <c r="L921" s="5">
        <f>_xlfn.XLOOKUP(Table2[[#This Row],[Product ID]],Table4[Product ID],Table4[Unit Price])</f>
        <v>2.6849999999999996</v>
      </c>
      <c r="M921" s="7">
        <f>Table2[[#This Row],[Unit Price]]*Table2[[#This Row],[Quantity]]</f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_xlfn.XLOOKUP(Table2[[#This Row],[Customer ID]],Table3[Customer ID],Table3[Customer Name])</f>
        <v>Hadley Reuven</v>
      </c>
      <c r="G922" s="2" t="str">
        <f>IF(_xlfn.XLOOKUP(TRIM(Table2[[#This Row],[Customer Name]]), Table3[Customer Name], Table3[Email], "")=0, "", _xlfn.XLOOKUP(TRIM(Table2[[#This Row],[Customer Name]]), Table3[Customer Name], Table3[Email], ""))</f>
        <v>hreuvenpk@whitehouse.gov</v>
      </c>
      <c r="H922" s="2" t="str">
        <f>_xlfn.XLOOKUP(Table2[[#This Row],[Customer Name]],Table3[Customer Name],Table3[Country])</f>
        <v>United States</v>
      </c>
      <c r="I922" t="s">
        <v>6196</v>
      </c>
      <c r="J922" t="s">
        <v>6202</v>
      </c>
      <c r="K922">
        <f>_xlfn.XLOOKUP(Table2[[#This Row],[Product ID]],Table4[Product ID],Table4[Size])</f>
        <v>2.5</v>
      </c>
      <c r="L922" s="5">
        <f>_xlfn.XLOOKUP(Table2[[#This Row],[Product ID]],Table4[Product ID],Table4[Unit Price])</f>
        <v>20.584999999999997</v>
      </c>
      <c r="M922" s="7">
        <f>Table2[[#This Row],[Unit Price]]*Table2[[#This Row],[Quantity]]</f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_xlfn.XLOOKUP(Table2[[#This Row],[Customer ID]],Table3[Customer ID],Table3[Customer Name])</f>
        <v>Mitch Attwool</v>
      </c>
      <c r="G923" s="2" t="str">
        <f>IF(_xlfn.XLOOKUP(TRIM(Table2[[#This Row],[Customer Name]]), Table3[Customer Name], Table3[Email], "")=0, "", _xlfn.XLOOKUP(TRIM(Table2[[#This Row],[Customer Name]]), Table3[Customer Name], Table3[Email], ""))</f>
        <v>mattwoolpl@nba.com</v>
      </c>
      <c r="H923" s="2" t="str">
        <f>_xlfn.XLOOKUP(Table2[[#This Row],[Customer Name]],Table3[Customer Name],Table3[Country])</f>
        <v>United States</v>
      </c>
      <c r="I923" t="s">
        <v>6199</v>
      </c>
      <c r="J923" t="s">
        <v>6202</v>
      </c>
      <c r="K923">
        <f>_xlfn.XLOOKUP(Table2[[#This Row],[Product ID]],Table4[Product ID],Table4[Size])</f>
        <v>0.2</v>
      </c>
      <c r="L923" s="5">
        <f>_xlfn.XLOOKUP(Table2[[#This Row],[Product ID]],Table4[Product ID],Table4[Unit Price])</f>
        <v>3.8849999999999998</v>
      </c>
      <c r="M923" s="7">
        <f>Table2[[#This Row],[Unit Price]]*Table2[[#This Row],[Quantity]]</f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_xlfn.XLOOKUP(Table2[[#This Row],[Customer ID]],Table3[Customer ID],Table3[Customer Name])</f>
        <v>Charin Maplethorp</v>
      </c>
      <c r="G924" s="2" t="str">
        <f>IF(_xlfn.XLOOKUP(TRIM(Table2[[#This Row],[Customer Name]]), Table3[Customer Name], Table3[Email], "")=0, "", _xlfn.XLOOKUP(TRIM(Table2[[#This Row],[Customer Name]]), Table3[Customer Name], Table3[Email], ""))</f>
        <v/>
      </c>
      <c r="H924" s="2" t="str">
        <f>_xlfn.XLOOKUP(Table2[[#This Row],[Customer Name]],Table3[Customer Name],Table3[Country])</f>
        <v>United States</v>
      </c>
      <c r="I924" t="s">
        <v>6198</v>
      </c>
      <c r="J924" t="s">
        <v>6200</v>
      </c>
      <c r="K924">
        <f>_xlfn.XLOOKUP(Table2[[#This Row],[Product ID]],Table4[Product ID],Table4[Size])</f>
        <v>1</v>
      </c>
      <c r="L924" s="5">
        <f>_xlfn.XLOOKUP(Table2[[#This Row],[Product ID]],Table4[Product ID],Table4[Unit Price])</f>
        <v>11.25</v>
      </c>
      <c r="M924" s="7">
        <f>Table2[[#This Row],[Unit Price]]*Table2[[#This Row],[Quantity]]</f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_xlfn.XLOOKUP(Table2[[#This Row],[Customer ID]],Table3[Customer ID],Table3[Customer Name])</f>
        <v>Goldie Wynes</v>
      </c>
      <c r="G925" s="2" t="str">
        <f>IF(_xlfn.XLOOKUP(TRIM(Table2[[#This Row],[Customer Name]]), Table3[Customer Name], Table3[Email], "")=0, "", _xlfn.XLOOKUP(TRIM(Table2[[#This Row],[Customer Name]]), Table3[Customer Name], Table3[Email], ""))</f>
        <v>gwynespn@dagondesign.com</v>
      </c>
      <c r="H925" s="2" t="str">
        <f>_xlfn.XLOOKUP(Table2[[#This Row],[Customer Name]],Table3[Customer Name],Table3[Country])</f>
        <v>United States</v>
      </c>
      <c r="I925" t="s">
        <v>6197</v>
      </c>
      <c r="J925" t="s">
        <v>6202</v>
      </c>
      <c r="K925">
        <f>_xlfn.XLOOKUP(Table2[[#This Row],[Product ID]],Table4[Product ID],Table4[Size])</f>
        <v>2.5</v>
      </c>
      <c r="L925" s="5">
        <f>_xlfn.XLOOKUP(Table2[[#This Row],[Product ID]],Table4[Product ID],Table4[Unit Price])</f>
        <v>27.945</v>
      </c>
      <c r="M925" s="7">
        <f>Table2[[#This Row],[Unit Price]]*Table2[[#This Row],[Quantity]]</f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_xlfn.XLOOKUP(Table2[[#This Row],[Customer ID]],Table3[Customer ID],Table3[Customer Name])</f>
        <v>Celie MacCourt</v>
      </c>
      <c r="G926" s="2" t="str">
        <f>IF(_xlfn.XLOOKUP(TRIM(Table2[[#This Row],[Customer Name]]), Table3[Customer Name], Table3[Email], "")=0, "", _xlfn.XLOOKUP(TRIM(Table2[[#This Row],[Customer Name]]), Table3[Customer Name], Table3[Email], ""))</f>
        <v>cmaccourtpo@amazon.com</v>
      </c>
      <c r="H926" s="2" t="str">
        <f>_xlfn.XLOOKUP(Table2[[#This Row],[Customer Name]],Table3[Customer Name],Table3[Country])</f>
        <v>United States</v>
      </c>
      <c r="I926" t="s">
        <v>6198</v>
      </c>
      <c r="J926" t="s">
        <v>6201</v>
      </c>
      <c r="K926">
        <f>_xlfn.XLOOKUP(Table2[[#This Row],[Product ID]],Table4[Product ID],Table4[Size])</f>
        <v>2.5</v>
      </c>
      <c r="L926" s="5">
        <f>_xlfn.XLOOKUP(Table2[[#This Row],[Product ID]],Table4[Product ID],Table4[Unit Price])</f>
        <v>29.784999999999997</v>
      </c>
      <c r="M926" s="7">
        <f>Table2[[#This Row],[Unit Price]]*Table2[[#This Row],[Quantity]]</f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_xlfn.XLOOKUP(Table2[[#This Row],[Customer ID]],Table3[Customer ID],Table3[Customer Name])</f>
        <v>Derick Snow</v>
      </c>
      <c r="G927" s="2" t="str">
        <f>IF(_xlfn.XLOOKUP(TRIM(Table2[[#This Row],[Customer Name]]), Table3[Customer Name], Table3[Email], "")=0, "", _xlfn.XLOOKUP(TRIM(Table2[[#This Row],[Customer Name]]), Table3[Customer Name], Table3[Email], ""))</f>
        <v/>
      </c>
      <c r="H927" s="2" t="str">
        <f>_xlfn.XLOOKUP(Table2[[#This Row],[Customer Name]],Table3[Customer Name],Table3[Country])</f>
        <v>United States</v>
      </c>
      <c r="I927" t="s">
        <v>6198</v>
      </c>
      <c r="J927" t="s">
        <v>6200</v>
      </c>
      <c r="K927">
        <f>_xlfn.XLOOKUP(Table2[[#This Row],[Product ID]],Table4[Product ID],Table4[Size])</f>
        <v>0.5</v>
      </c>
      <c r="L927" s="5">
        <f>_xlfn.XLOOKUP(Table2[[#This Row],[Product ID]],Table4[Product ID],Table4[Unit Price])</f>
        <v>6.75</v>
      </c>
      <c r="M927" s="7">
        <f>Table2[[#This Row],[Unit Price]]*Table2[[#This Row],[Quantity]]</f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_xlfn.XLOOKUP(Table2[[#This Row],[Customer ID]],Table3[Customer ID],Table3[Customer Name])</f>
        <v>Evy Wilsone</v>
      </c>
      <c r="G928" s="2" t="str">
        <f>IF(_xlfn.XLOOKUP(TRIM(Table2[[#This Row],[Customer Name]]), Table3[Customer Name], Table3[Email], "")=0, "", _xlfn.XLOOKUP(TRIM(Table2[[#This Row],[Customer Name]]), Table3[Customer Name], Table3[Email], ""))</f>
        <v>ewilsonepq@eepurl.com</v>
      </c>
      <c r="H928" s="2" t="str">
        <f>_xlfn.XLOOKUP(Table2[[#This Row],[Customer Name]],Table3[Customer Name],Table3[Country])</f>
        <v>United States</v>
      </c>
      <c r="I928" t="s">
        <v>6198</v>
      </c>
      <c r="J928" t="s">
        <v>6200</v>
      </c>
      <c r="K928">
        <f>_xlfn.XLOOKUP(Table2[[#This Row],[Product ID]],Table4[Product ID],Table4[Size])</f>
        <v>0.5</v>
      </c>
      <c r="L928" s="5">
        <f>_xlfn.XLOOKUP(Table2[[#This Row],[Product ID]],Table4[Product ID],Table4[Unit Price])</f>
        <v>6.75</v>
      </c>
      <c r="M928" s="7">
        <f>Table2[[#This Row],[Unit Price]]*Table2[[#This Row],[Quantity]]</f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_xlfn.XLOOKUP(Table2[[#This Row],[Customer ID]],Table3[Customer ID],Table3[Customer Name])</f>
        <v>Dolores Duffie</v>
      </c>
      <c r="G929" s="2" t="str">
        <f>IF(_xlfn.XLOOKUP(TRIM(Table2[[#This Row],[Customer Name]]), Table3[Customer Name], Table3[Email], "")=0, "", _xlfn.XLOOKUP(TRIM(Table2[[#This Row],[Customer Name]]), Table3[Customer Name], Table3[Email], ""))</f>
        <v>dduffiepr@time.com</v>
      </c>
      <c r="H929" s="2" t="str">
        <f>_xlfn.XLOOKUP(Table2[[#This Row],[Customer Name]],Table3[Customer Name],Table3[Country])</f>
        <v>United States</v>
      </c>
      <c r="I929" t="s">
        <v>6197</v>
      </c>
      <c r="J929" t="s">
        <v>6202</v>
      </c>
      <c r="K929">
        <f>_xlfn.XLOOKUP(Table2[[#This Row],[Product ID]],Table4[Product ID],Table4[Size])</f>
        <v>2.5</v>
      </c>
      <c r="L929" s="5">
        <f>_xlfn.XLOOKUP(Table2[[#This Row],[Product ID]],Table4[Product ID],Table4[Unit Price])</f>
        <v>27.945</v>
      </c>
      <c r="M929" s="7">
        <f>Table2[[#This Row],[Unit Price]]*Table2[[#This Row],[Quantity]]</f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_xlfn.XLOOKUP(Table2[[#This Row],[Customer ID]],Table3[Customer ID],Table3[Customer Name])</f>
        <v>Mathilda Matiasek</v>
      </c>
      <c r="G930" s="2" t="str">
        <f>IF(_xlfn.XLOOKUP(TRIM(Table2[[#This Row],[Customer Name]]), Table3[Customer Name], Table3[Email], "")=0, "", _xlfn.XLOOKUP(TRIM(Table2[[#This Row],[Customer Name]]), Table3[Customer Name], Table3[Email], ""))</f>
        <v>mmatiasekps@ucoz.ru</v>
      </c>
      <c r="H930" s="2" t="str">
        <f>_xlfn.XLOOKUP(Table2[[#This Row],[Customer Name]],Table3[Customer Name],Table3[Country])</f>
        <v>United States</v>
      </c>
      <c r="I930" t="s">
        <v>6197</v>
      </c>
      <c r="J930" t="s">
        <v>6200</v>
      </c>
      <c r="K930">
        <f>_xlfn.XLOOKUP(Table2[[#This Row],[Product ID]],Table4[Product ID],Table4[Size])</f>
        <v>2.5</v>
      </c>
      <c r="L930" s="5">
        <f>_xlfn.XLOOKUP(Table2[[#This Row],[Product ID]],Table4[Product ID],Table4[Unit Price])</f>
        <v>31.624999999999996</v>
      </c>
      <c r="M930" s="7">
        <f>Table2[[#This Row],[Unit Price]]*Table2[[#This Row],[Quantity]]</f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_xlfn.XLOOKUP(Table2[[#This Row],[Customer ID]],Table3[Customer ID],Table3[Customer Name])</f>
        <v>Jarred Camillo</v>
      </c>
      <c r="G931" s="2" t="str">
        <f>IF(_xlfn.XLOOKUP(TRIM(Table2[[#This Row],[Customer Name]]), Table3[Customer Name], Table3[Email], "")=0, "", _xlfn.XLOOKUP(TRIM(Table2[[#This Row],[Customer Name]]), Table3[Customer Name], Table3[Email], ""))</f>
        <v>jcamillopt@shinystat.com</v>
      </c>
      <c r="H931" s="2" t="str">
        <f>_xlfn.XLOOKUP(Table2[[#This Row],[Customer Name]],Table3[Customer Name],Table3[Country])</f>
        <v>United States</v>
      </c>
      <c r="I931" t="s">
        <v>6197</v>
      </c>
      <c r="J931" t="s">
        <v>6201</v>
      </c>
      <c r="K931">
        <f>_xlfn.XLOOKUP(Table2[[#This Row],[Product ID]],Table4[Product ID],Table4[Size])</f>
        <v>0.2</v>
      </c>
      <c r="L931" s="5">
        <f>_xlfn.XLOOKUP(Table2[[#This Row],[Product ID]],Table4[Product ID],Table4[Unit Price])</f>
        <v>4.4550000000000001</v>
      </c>
      <c r="M931" s="7">
        <f>Table2[[#This Row],[Unit Price]]*Table2[[#This Row],[Quantity]]</f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_xlfn.XLOOKUP(Table2[[#This Row],[Customer ID]],Table3[Customer ID],Table3[Customer Name])</f>
        <v>Kameko Philbrick</v>
      </c>
      <c r="G932" s="2" t="str">
        <f>IF(_xlfn.XLOOKUP(TRIM(Table2[[#This Row],[Customer Name]]), Table3[Customer Name], Table3[Email], "")=0, "", _xlfn.XLOOKUP(TRIM(Table2[[#This Row],[Customer Name]]), Table3[Customer Name], Table3[Email], ""))</f>
        <v>kphilbrickpu@cdc.gov</v>
      </c>
      <c r="H932" s="2" t="str">
        <f>_xlfn.XLOOKUP(Table2[[#This Row],[Customer Name]],Table3[Customer Name],Table3[Country])</f>
        <v>United States</v>
      </c>
      <c r="I932" t="s">
        <v>6197</v>
      </c>
      <c r="J932" t="s">
        <v>6202</v>
      </c>
      <c r="K932">
        <f>_xlfn.XLOOKUP(Table2[[#This Row],[Product ID]],Table4[Product ID],Table4[Size])</f>
        <v>1</v>
      </c>
      <c r="L932" s="5">
        <f>_xlfn.XLOOKUP(Table2[[#This Row],[Product ID]],Table4[Product ID],Table4[Unit Price])</f>
        <v>12.15</v>
      </c>
      <c r="M932" s="7">
        <f>Table2[[#This Row],[Unit Price]]*Table2[[#This Row],[Quantity]]</f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_xlfn.XLOOKUP(Table2[[#This Row],[Customer ID]],Table3[Customer ID],Table3[Customer Name])</f>
        <v>Mallory Shrimpling</v>
      </c>
      <c r="G933" s="2" t="str">
        <f>IF(_xlfn.XLOOKUP(TRIM(Table2[[#This Row],[Customer Name]]), Table3[Customer Name], Table3[Email], "")=0, "", _xlfn.XLOOKUP(TRIM(Table2[[#This Row],[Customer Name]]), Table3[Customer Name], Table3[Email], ""))</f>
        <v/>
      </c>
      <c r="H933" s="2" t="str">
        <f>_xlfn.XLOOKUP(Table2[[#This Row],[Customer Name]],Table3[Customer Name],Table3[Country])</f>
        <v>United States</v>
      </c>
      <c r="I933" t="s">
        <v>6198</v>
      </c>
      <c r="J933" t="s">
        <v>6202</v>
      </c>
      <c r="K933">
        <f>_xlfn.XLOOKUP(Table2[[#This Row],[Product ID]],Table4[Product ID],Table4[Size])</f>
        <v>0.5</v>
      </c>
      <c r="L933" s="5">
        <f>_xlfn.XLOOKUP(Table2[[#This Row],[Product ID]],Table4[Product ID],Table4[Unit Price])</f>
        <v>5.97</v>
      </c>
      <c r="M933" s="7">
        <f>Table2[[#This Row],[Unit Price]]*Table2[[#This Row],[Quantity]]</f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_xlfn.XLOOKUP(Table2[[#This Row],[Customer ID]],Table3[Customer ID],Table3[Customer Name])</f>
        <v>Barnett Sillis</v>
      </c>
      <c r="G934" s="2" t="str">
        <f>IF(_xlfn.XLOOKUP(TRIM(Table2[[#This Row],[Customer Name]]), Table3[Customer Name], Table3[Email], "")=0, "", _xlfn.XLOOKUP(TRIM(Table2[[#This Row],[Customer Name]]), Table3[Customer Name], Table3[Email], ""))</f>
        <v>bsillispw@istockphoto.com</v>
      </c>
      <c r="H934" s="2" t="str">
        <f>_xlfn.XLOOKUP(Table2[[#This Row],[Customer Name]],Table3[Customer Name],Table3[Country])</f>
        <v>United States</v>
      </c>
      <c r="I934" t="s">
        <v>6197</v>
      </c>
      <c r="J934" t="s">
        <v>6200</v>
      </c>
      <c r="K934">
        <f>_xlfn.XLOOKUP(Table2[[#This Row],[Product ID]],Table4[Product ID],Table4[Size])</f>
        <v>1</v>
      </c>
      <c r="L934" s="5">
        <f>_xlfn.XLOOKUP(Table2[[#This Row],[Product ID]],Table4[Product ID],Table4[Unit Price])</f>
        <v>13.75</v>
      </c>
      <c r="M934" s="7">
        <f>Table2[[#This Row],[Unit Price]]*Table2[[#This Row],[Quantity]]</f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_xlfn.XLOOKUP(Table2[[#This Row],[Customer ID]],Table3[Customer ID],Table3[Customer Name])</f>
        <v>Brenn Dundredge</v>
      </c>
      <c r="G935" s="2" t="str">
        <f>IF(_xlfn.XLOOKUP(TRIM(Table2[[#This Row],[Customer Name]]), Table3[Customer Name], Table3[Email], "")=0, "", _xlfn.XLOOKUP(TRIM(Table2[[#This Row],[Customer Name]]), Table3[Customer Name], Table3[Email], ""))</f>
        <v/>
      </c>
      <c r="H935" s="2" t="str">
        <f>_xlfn.XLOOKUP(Table2[[#This Row],[Customer Name]],Table3[Customer Name],Table3[Country])</f>
        <v>United States</v>
      </c>
      <c r="I935" t="s">
        <v>6196</v>
      </c>
      <c r="J935" t="s">
        <v>6202</v>
      </c>
      <c r="K935">
        <f>_xlfn.XLOOKUP(Table2[[#This Row],[Product ID]],Table4[Product ID],Table4[Size])</f>
        <v>1</v>
      </c>
      <c r="L935" s="5">
        <f>_xlfn.XLOOKUP(Table2[[#This Row],[Product ID]],Table4[Product ID],Table4[Unit Price])</f>
        <v>8.9499999999999993</v>
      </c>
      <c r="M935" s="7">
        <f>Table2[[#This Row],[Unit Price]]*Table2[[#This Row],[Quantity]]</f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_xlfn.XLOOKUP(Table2[[#This Row],[Customer ID]],Table3[Customer ID],Table3[Customer Name])</f>
        <v>Read Cutts</v>
      </c>
      <c r="G936" s="2" t="str">
        <f>IF(_xlfn.XLOOKUP(TRIM(Table2[[#This Row],[Customer Name]]), Table3[Customer Name], Table3[Email], "")=0, "", _xlfn.XLOOKUP(TRIM(Table2[[#This Row],[Customer Name]]), Table3[Customer Name], Table3[Email], ""))</f>
        <v>rcuttspy@techcrunch.com</v>
      </c>
      <c r="H936" s="2" t="str">
        <f>_xlfn.XLOOKUP(Table2[[#This Row],[Customer Name]],Table3[Customer Name],Table3[Country])</f>
        <v>United States</v>
      </c>
      <c r="I936" t="s">
        <v>6196</v>
      </c>
      <c r="J936" t="s">
        <v>6200</v>
      </c>
      <c r="K936">
        <f>_xlfn.XLOOKUP(Table2[[#This Row],[Product ID]],Table4[Product ID],Table4[Size])</f>
        <v>2.5</v>
      </c>
      <c r="L936" s="5">
        <f>_xlfn.XLOOKUP(Table2[[#This Row],[Product ID]],Table4[Product ID],Table4[Unit Price])</f>
        <v>22.884999999999998</v>
      </c>
      <c r="M936" s="7">
        <f>Table2[[#This Row],[Unit Price]]*Table2[[#This Row],[Quantity]]</f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_xlfn.XLOOKUP(Table2[[#This Row],[Customer ID]],Table3[Customer ID],Table3[Customer Name])</f>
        <v>Michale Delves</v>
      </c>
      <c r="G937" s="2" t="str">
        <f>IF(_xlfn.XLOOKUP(TRIM(Table2[[#This Row],[Customer Name]]), Table3[Customer Name], Table3[Email], "")=0, "", _xlfn.XLOOKUP(TRIM(Table2[[#This Row],[Customer Name]]), Table3[Customer Name], Table3[Email], ""))</f>
        <v>mdelvespz@nature.com</v>
      </c>
      <c r="H937" s="2" t="str">
        <f>_xlfn.XLOOKUP(Table2[[#This Row],[Customer Name]],Table3[Customer Name],Table3[Country])</f>
        <v>United States</v>
      </c>
      <c r="I937" t="s">
        <v>6198</v>
      </c>
      <c r="J937" t="s">
        <v>6200</v>
      </c>
      <c r="K937">
        <f>_xlfn.XLOOKUP(Table2[[#This Row],[Product ID]],Table4[Product ID],Table4[Size])</f>
        <v>2.5</v>
      </c>
      <c r="L937" s="5">
        <f>_xlfn.XLOOKUP(Table2[[#This Row],[Product ID]],Table4[Product ID],Table4[Unit Price])</f>
        <v>25.874999999999996</v>
      </c>
      <c r="M937" s="7">
        <f>Table2[[#This Row],[Unit Price]]*Table2[[#This Row],[Quantity]]</f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_xlfn.XLOOKUP(Table2[[#This Row],[Customer ID]],Table3[Customer ID],Table3[Customer Name])</f>
        <v>Devland Gritton</v>
      </c>
      <c r="G938" s="2" t="str">
        <f>IF(_xlfn.XLOOKUP(TRIM(Table2[[#This Row],[Customer Name]]), Table3[Customer Name], Table3[Email], "")=0, "", _xlfn.XLOOKUP(TRIM(Table2[[#This Row],[Customer Name]]), Table3[Customer Name], Table3[Email], ""))</f>
        <v>dgrittonq0@nydailynews.com</v>
      </c>
      <c r="H938" s="2" t="str">
        <f>_xlfn.XLOOKUP(Table2[[#This Row],[Customer Name]],Table3[Customer Name],Table3[Country])</f>
        <v>United States</v>
      </c>
      <c r="I938" t="s">
        <v>6199</v>
      </c>
      <c r="J938" t="s">
        <v>6202</v>
      </c>
      <c r="K938">
        <f>_xlfn.XLOOKUP(Table2[[#This Row],[Product ID]],Table4[Product ID],Table4[Size])</f>
        <v>0.5</v>
      </c>
      <c r="L938" s="5">
        <f>_xlfn.XLOOKUP(Table2[[#This Row],[Product ID]],Table4[Product ID],Table4[Unit Price])</f>
        <v>7.77</v>
      </c>
      <c r="M938" s="7">
        <f>Table2[[#This Row],[Unit Price]]*Table2[[#This Row],[Quantity]]</f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_xlfn.XLOOKUP(Table2[[#This Row],[Customer ID]],Table3[Customer ID],Table3[Customer Name])</f>
        <v>Devland Gritton</v>
      </c>
      <c r="G939" s="2" t="str">
        <f>IF(_xlfn.XLOOKUP(TRIM(Table2[[#This Row],[Customer Name]]), Table3[Customer Name], Table3[Email], "")=0, "", _xlfn.XLOOKUP(TRIM(Table2[[#This Row],[Customer Name]]), Table3[Customer Name], Table3[Email], ""))</f>
        <v>dgrittonq0@nydailynews.com</v>
      </c>
      <c r="H939" s="2" t="str">
        <f>_xlfn.XLOOKUP(Table2[[#This Row],[Customer Name]],Table3[Customer Name],Table3[Country])</f>
        <v>United States</v>
      </c>
      <c r="I939" t="s">
        <v>6196</v>
      </c>
      <c r="J939" t="s">
        <v>6200</v>
      </c>
      <c r="K939">
        <f>_xlfn.XLOOKUP(Table2[[#This Row],[Product ID]],Table4[Product ID],Table4[Size])</f>
        <v>2.5</v>
      </c>
      <c r="L939" s="5">
        <f>_xlfn.XLOOKUP(Table2[[#This Row],[Product ID]],Table4[Product ID],Table4[Unit Price])</f>
        <v>22.884999999999998</v>
      </c>
      <c r="M939" s="7">
        <f>Table2[[#This Row],[Unit Price]]*Table2[[#This Row],[Quantity]]</f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_xlfn.XLOOKUP(Table2[[#This Row],[Customer ID]],Table3[Customer ID],Table3[Customer Name])</f>
        <v>Dell Gut</v>
      </c>
      <c r="G940" s="2" t="str">
        <f>IF(_xlfn.XLOOKUP(TRIM(Table2[[#This Row],[Customer Name]]), Table3[Customer Name], Table3[Email], "")=0, "", _xlfn.XLOOKUP(TRIM(Table2[[#This Row],[Customer Name]]), Table3[Customer Name], Table3[Email], ""))</f>
        <v>dgutq2@umich.edu</v>
      </c>
      <c r="H940" s="2" t="str">
        <f>_xlfn.XLOOKUP(Table2[[#This Row],[Customer Name]],Table3[Customer Name],Table3[Country])</f>
        <v>United States</v>
      </c>
      <c r="I940" t="s">
        <v>6197</v>
      </c>
      <c r="J940" t="s">
        <v>6201</v>
      </c>
      <c r="K940">
        <f>_xlfn.XLOOKUP(Table2[[#This Row],[Product ID]],Table4[Product ID],Table4[Size])</f>
        <v>1</v>
      </c>
      <c r="L940" s="5">
        <f>_xlfn.XLOOKUP(Table2[[#This Row],[Product ID]],Table4[Product ID],Table4[Unit Price])</f>
        <v>14.85</v>
      </c>
      <c r="M940" s="7">
        <f>Table2[[#This Row],[Unit Price]]*Table2[[#This Row],[Quantity]]</f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_xlfn.XLOOKUP(Table2[[#This Row],[Customer ID]],Table3[Customer ID],Table3[Customer Name])</f>
        <v>Willy Pummery</v>
      </c>
      <c r="G941" s="2" t="str">
        <f>IF(_xlfn.XLOOKUP(TRIM(Table2[[#This Row],[Customer Name]]), Table3[Customer Name], Table3[Email], "")=0, "", _xlfn.XLOOKUP(TRIM(Table2[[#This Row],[Customer Name]]), Table3[Customer Name], Table3[Email], ""))</f>
        <v>wpummeryq3@topsy.com</v>
      </c>
      <c r="H941" s="2" t="str">
        <f>_xlfn.XLOOKUP(Table2[[#This Row],[Customer Name]],Table3[Customer Name],Table3[Country])</f>
        <v>United States</v>
      </c>
      <c r="I941" t="s">
        <v>6199</v>
      </c>
      <c r="J941" t="s">
        <v>6201</v>
      </c>
      <c r="K941">
        <f>_xlfn.XLOOKUP(Table2[[#This Row],[Product ID]],Table4[Product ID],Table4[Size])</f>
        <v>0.2</v>
      </c>
      <c r="L941" s="5">
        <f>_xlfn.XLOOKUP(Table2[[#This Row],[Product ID]],Table4[Product ID],Table4[Unit Price])</f>
        <v>4.7549999999999999</v>
      </c>
      <c r="M941" s="7">
        <f>Table2[[#This Row],[Unit Price]]*Table2[[#This Row],[Quantity]]</f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_xlfn.XLOOKUP(Table2[[#This Row],[Customer ID]],Table3[Customer ID],Table3[Customer Name])</f>
        <v>Geoffrey Siuda</v>
      </c>
      <c r="G942" s="2" t="str">
        <f>IF(_xlfn.XLOOKUP(TRIM(Table2[[#This Row],[Customer Name]]), Table3[Customer Name], Table3[Email], "")=0, "", _xlfn.XLOOKUP(TRIM(Table2[[#This Row],[Customer Name]]), Table3[Customer Name], Table3[Email], ""))</f>
        <v>gsiudaq4@nytimes.com</v>
      </c>
      <c r="H942" s="2" t="str">
        <f>_xlfn.XLOOKUP(Table2[[#This Row],[Customer Name]],Table3[Customer Name],Table3[Country])</f>
        <v>United States</v>
      </c>
      <c r="I942" t="s">
        <v>6196</v>
      </c>
      <c r="J942" t="s">
        <v>6201</v>
      </c>
      <c r="K942">
        <f>_xlfn.XLOOKUP(Table2[[#This Row],[Product ID]],Table4[Product ID],Table4[Size])</f>
        <v>0.5</v>
      </c>
      <c r="L942" s="5">
        <f>_xlfn.XLOOKUP(Table2[[#This Row],[Product ID]],Table4[Product ID],Table4[Unit Price])</f>
        <v>7.169999999999999</v>
      </c>
      <c r="M942" s="7">
        <f>Table2[[#This Row],[Unit Price]]*Table2[[#This Row],[Quantity]]</f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_xlfn.XLOOKUP(Table2[[#This Row],[Customer ID]],Table3[Customer ID],Table3[Customer Name])</f>
        <v>Henderson Crowne</v>
      </c>
      <c r="G943" s="2" t="str">
        <f>IF(_xlfn.XLOOKUP(TRIM(Table2[[#This Row],[Customer Name]]), Table3[Customer Name], Table3[Email], "")=0, "", _xlfn.XLOOKUP(TRIM(Table2[[#This Row],[Customer Name]]), Table3[Customer Name], Table3[Email], ""))</f>
        <v>hcrowneq5@wufoo.com</v>
      </c>
      <c r="H943" s="2" t="str">
        <f>_xlfn.XLOOKUP(Table2[[#This Row],[Customer Name]],Table3[Customer Name],Table3[Country])</f>
        <v>Ireland</v>
      </c>
      <c r="I943" t="s">
        <v>6198</v>
      </c>
      <c r="J943" t="s">
        <v>6201</v>
      </c>
      <c r="K943">
        <f>_xlfn.XLOOKUP(Table2[[#This Row],[Product ID]],Table4[Product ID],Table4[Size])</f>
        <v>0.5</v>
      </c>
      <c r="L943" s="5">
        <f>_xlfn.XLOOKUP(Table2[[#This Row],[Product ID]],Table4[Product ID],Table4[Unit Price])</f>
        <v>7.77</v>
      </c>
      <c r="M943" s="7">
        <f>Table2[[#This Row],[Unit Price]]*Table2[[#This Row],[Quantity]]</f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_xlfn.XLOOKUP(Table2[[#This Row],[Customer ID]],Table3[Customer ID],Table3[Customer Name])</f>
        <v>Vernor Pawsey</v>
      </c>
      <c r="G944" s="2" t="str">
        <f>IF(_xlfn.XLOOKUP(TRIM(Table2[[#This Row],[Customer Name]]), Table3[Customer Name], Table3[Email], "")=0, "", _xlfn.XLOOKUP(TRIM(Table2[[#This Row],[Customer Name]]), Table3[Customer Name], Table3[Email], ""))</f>
        <v>vpawseyq6@tiny.cc</v>
      </c>
      <c r="H944" s="2" t="str">
        <f>_xlfn.XLOOKUP(Table2[[#This Row],[Customer Name]],Table3[Customer Name],Table3[Country])</f>
        <v>United States</v>
      </c>
      <c r="I944" t="s">
        <v>6196</v>
      </c>
      <c r="J944" t="s">
        <v>6201</v>
      </c>
      <c r="K944">
        <f>_xlfn.XLOOKUP(Table2[[#This Row],[Product ID]],Table4[Product ID],Table4[Size])</f>
        <v>1</v>
      </c>
      <c r="L944" s="5">
        <f>_xlfn.XLOOKUP(Table2[[#This Row],[Product ID]],Table4[Product ID],Table4[Unit Price])</f>
        <v>11.95</v>
      </c>
      <c r="M944" s="7">
        <f>Table2[[#This Row],[Unit Price]]*Table2[[#This Row],[Quantity]]</f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_xlfn.XLOOKUP(Table2[[#This Row],[Customer ID]],Table3[Customer ID],Table3[Customer Name])</f>
        <v>Augustin Waterhouse</v>
      </c>
      <c r="G945" s="2" t="str">
        <f>IF(_xlfn.XLOOKUP(TRIM(Table2[[#This Row],[Customer Name]]), Table3[Customer Name], Table3[Email], "")=0, "", _xlfn.XLOOKUP(TRIM(Table2[[#This Row],[Customer Name]]), Table3[Customer Name], Table3[Email], ""))</f>
        <v>awaterhouseq7@istockphoto.com</v>
      </c>
      <c r="H945" s="2" t="str">
        <f>_xlfn.XLOOKUP(Table2[[#This Row],[Customer Name]],Table3[Customer Name],Table3[Country])</f>
        <v>United States</v>
      </c>
      <c r="I945" t="s">
        <v>6198</v>
      </c>
      <c r="J945" t="s">
        <v>6201</v>
      </c>
      <c r="K945">
        <f>_xlfn.XLOOKUP(Table2[[#This Row],[Product ID]],Table4[Product ID],Table4[Size])</f>
        <v>0.5</v>
      </c>
      <c r="L945" s="5">
        <f>_xlfn.XLOOKUP(Table2[[#This Row],[Product ID]],Table4[Product ID],Table4[Unit Price])</f>
        <v>7.77</v>
      </c>
      <c r="M945" s="7">
        <f>Table2[[#This Row],[Unit Price]]*Table2[[#This Row],[Quantity]]</f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_xlfn.XLOOKUP(Table2[[#This Row],[Customer ID]],Table3[Customer ID],Table3[Customer Name])</f>
        <v>Fanchon Haughian</v>
      </c>
      <c r="G946" s="2" t="str">
        <f>IF(_xlfn.XLOOKUP(TRIM(Table2[[#This Row],[Customer Name]]), Table3[Customer Name], Table3[Email], "")=0, "", _xlfn.XLOOKUP(TRIM(Table2[[#This Row],[Customer Name]]), Table3[Customer Name], Table3[Email], ""))</f>
        <v>fhaughianq8@1688.com</v>
      </c>
      <c r="H946" s="2" t="str">
        <f>_xlfn.XLOOKUP(Table2[[#This Row],[Customer Name]],Table3[Customer Name],Table3[Country])</f>
        <v>United States</v>
      </c>
      <c r="I946" t="s">
        <v>6196</v>
      </c>
      <c r="J946" t="s">
        <v>6201</v>
      </c>
      <c r="K946">
        <f>_xlfn.XLOOKUP(Table2[[#This Row],[Product ID]],Table4[Product ID],Table4[Size])</f>
        <v>0.5</v>
      </c>
      <c r="L946" s="5">
        <f>_xlfn.XLOOKUP(Table2[[#This Row],[Product ID]],Table4[Product ID],Table4[Unit Price])</f>
        <v>7.169999999999999</v>
      </c>
      <c r="M946" s="7">
        <f>Table2[[#This Row],[Unit Price]]*Table2[[#This Row],[Quantity]]</f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_xlfn.XLOOKUP(Table2[[#This Row],[Customer ID]],Table3[Customer ID],Table3[Customer Name])</f>
        <v>Jaimie Hatz</v>
      </c>
      <c r="G947" s="2" t="str">
        <f>IF(_xlfn.XLOOKUP(TRIM(Table2[[#This Row],[Customer Name]]), Table3[Customer Name], Table3[Email], "")=0, "", _xlfn.XLOOKUP(TRIM(Table2[[#This Row],[Customer Name]]), Table3[Customer Name], Table3[Email], ""))</f>
        <v/>
      </c>
      <c r="H947" s="2" t="str">
        <f>_xlfn.XLOOKUP(Table2[[#This Row],[Customer Name]],Table3[Customer Name],Table3[Country])</f>
        <v>United States</v>
      </c>
      <c r="I947" t="s">
        <v>6199</v>
      </c>
      <c r="J947" t="s">
        <v>6202</v>
      </c>
      <c r="K947">
        <f>_xlfn.XLOOKUP(Table2[[#This Row],[Product ID]],Table4[Product ID],Table4[Size])</f>
        <v>2.5</v>
      </c>
      <c r="L947" s="5">
        <f>_xlfn.XLOOKUP(Table2[[#This Row],[Product ID]],Table4[Product ID],Table4[Unit Price])</f>
        <v>29.784999999999997</v>
      </c>
      <c r="M947" s="7">
        <f>Table2[[#This Row],[Unit Price]]*Table2[[#This Row],[Quantity]]</f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_xlfn.XLOOKUP(Table2[[#This Row],[Customer ID]],Table3[Customer ID],Table3[Customer Name])</f>
        <v>Edeline Edney</v>
      </c>
      <c r="G948" s="2" t="str">
        <f>IF(_xlfn.XLOOKUP(TRIM(Table2[[#This Row],[Customer Name]]), Table3[Customer Name], Table3[Email], "")=0, "", _xlfn.XLOOKUP(TRIM(Table2[[#This Row],[Customer Name]]), Table3[Customer Name], Table3[Email], ""))</f>
        <v/>
      </c>
      <c r="H948" s="2" t="str">
        <f>_xlfn.XLOOKUP(Table2[[#This Row],[Customer Name]],Table3[Customer Name],Table3[Country])</f>
        <v>United States</v>
      </c>
      <c r="I948" t="s">
        <v>6199</v>
      </c>
      <c r="J948" t="s">
        <v>6202</v>
      </c>
      <c r="K948">
        <f>_xlfn.XLOOKUP(Table2[[#This Row],[Product ID]],Table4[Product ID],Table4[Size])</f>
        <v>0.5</v>
      </c>
      <c r="L948" s="5">
        <f>_xlfn.XLOOKUP(Table2[[#This Row],[Product ID]],Table4[Product ID],Table4[Unit Price])</f>
        <v>7.77</v>
      </c>
      <c r="M948" s="7">
        <f>Table2[[#This Row],[Unit Price]]*Table2[[#This Row],[Quantity]]</f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_xlfn.XLOOKUP(Table2[[#This Row],[Customer ID]],Table3[Customer ID],Table3[Customer Name])</f>
        <v>Rickie Faltin</v>
      </c>
      <c r="G949" s="2" t="str">
        <f>IF(_xlfn.XLOOKUP(TRIM(Table2[[#This Row],[Customer Name]]), Table3[Customer Name], Table3[Email], "")=0, "", _xlfn.XLOOKUP(TRIM(Table2[[#This Row],[Customer Name]]), Table3[Customer Name], Table3[Email], ""))</f>
        <v>rfaltinqb@topsy.com</v>
      </c>
      <c r="H949" s="2" t="str">
        <f>_xlfn.XLOOKUP(Table2[[#This Row],[Customer Name]],Table3[Customer Name],Table3[Country])</f>
        <v>Ireland</v>
      </c>
      <c r="I949" t="s">
        <v>6198</v>
      </c>
      <c r="J949" t="s">
        <v>6200</v>
      </c>
      <c r="K949">
        <f>_xlfn.XLOOKUP(Table2[[#This Row],[Product ID]],Table4[Product ID],Table4[Size])</f>
        <v>1</v>
      </c>
      <c r="L949" s="5">
        <f>_xlfn.XLOOKUP(Table2[[#This Row],[Product ID]],Table4[Product ID],Table4[Unit Price])</f>
        <v>11.25</v>
      </c>
      <c r="M949" s="7">
        <f>Table2[[#This Row],[Unit Price]]*Table2[[#This Row],[Quantity]]</f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_xlfn.XLOOKUP(Table2[[#This Row],[Customer ID]],Table3[Customer ID],Table3[Customer Name])</f>
        <v>Gnni Cheeke</v>
      </c>
      <c r="G950" s="2" t="str">
        <f>IF(_xlfn.XLOOKUP(TRIM(Table2[[#This Row],[Customer Name]]), Table3[Customer Name], Table3[Email], "")=0, "", _xlfn.XLOOKUP(TRIM(Table2[[#This Row],[Customer Name]]), Table3[Customer Name], Table3[Email], ""))</f>
        <v>gcheekeqc@sitemeter.com</v>
      </c>
      <c r="H950" s="2" t="str">
        <f>_xlfn.XLOOKUP(Table2[[#This Row],[Customer Name]],Table3[Customer Name],Table3[Country])</f>
        <v>United Kingdom</v>
      </c>
      <c r="I950" t="s">
        <v>6197</v>
      </c>
      <c r="J950" t="s">
        <v>6202</v>
      </c>
      <c r="K950">
        <f>_xlfn.XLOOKUP(Table2[[#This Row],[Product ID]],Table4[Product ID],Table4[Size])</f>
        <v>2.5</v>
      </c>
      <c r="L950" s="5">
        <f>_xlfn.XLOOKUP(Table2[[#This Row],[Product ID]],Table4[Product ID],Table4[Unit Price])</f>
        <v>27.945</v>
      </c>
      <c r="M950" s="7">
        <f>Table2[[#This Row],[Unit Price]]*Table2[[#This Row],[Quantity]]</f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_xlfn.XLOOKUP(Table2[[#This Row],[Customer ID]],Table3[Customer ID],Table3[Customer Name])</f>
        <v>Gwenni Ratt</v>
      </c>
      <c r="G951" s="2" t="str">
        <f>IF(_xlfn.XLOOKUP(TRIM(Table2[[#This Row],[Customer Name]]), Table3[Customer Name], Table3[Email], "")=0, "", _xlfn.XLOOKUP(TRIM(Table2[[#This Row],[Customer Name]]), Table3[Customer Name], Table3[Email], ""))</f>
        <v>grattqd@phpbb.com</v>
      </c>
      <c r="H951" s="2" t="str">
        <f>_xlfn.XLOOKUP(Table2[[#This Row],[Customer Name]],Table3[Customer Name],Table3[Country])</f>
        <v>Ireland</v>
      </c>
      <c r="I951" t="s">
        <v>6196</v>
      </c>
      <c r="J951" t="s">
        <v>6201</v>
      </c>
      <c r="K951">
        <f>_xlfn.XLOOKUP(Table2[[#This Row],[Product ID]],Table4[Product ID],Table4[Size])</f>
        <v>2.5</v>
      </c>
      <c r="L951" s="5">
        <f>_xlfn.XLOOKUP(Table2[[#This Row],[Product ID]],Table4[Product ID],Table4[Unit Price])</f>
        <v>27.484999999999996</v>
      </c>
      <c r="M951" s="7">
        <f>Table2[[#This Row],[Unit Price]]*Table2[[#This Row],[Quantity]]</f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_xlfn.XLOOKUP(Table2[[#This Row],[Customer ID]],Table3[Customer ID],Table3[Customer Name])</f>
        <v>Johnath Fairebrother</v>
      </c>
      <c r="G952" s="2" t="str">
        <f>IF(_xlfn.XLOOKUP(TRIM(Table2[[#This Row],[Customer Name]]), Table3[Customer Name], Table3[Email], "")=0, "", _xlfn.XLOOKUP(TRIM(Table2[[#This Row],[Customer Name]]), Table3[Customer Name], Table3[Email], ""))</f>
        <v/>
      </c>
      <c r="H952" s="2" t="str">
        <f>_xlfn.XLOOKUP(Table2[[#This Row],[Customer Name]],Table3[Customer Name],Table3[Country])</f>
        <v>United States</v>
      </c>
      <c r="I952" t="s">
        <v>6196</v>
      </c>
      <c r="J952" t="s">
        <v>6201</v>
      </c>
      <c r="K952">
        <f>_xlfn.XLOOKUP(Table2[[#This Row],[Product ID]],Table4[Product ID],Table4[Size])</f>
        <v>0.2</v>
      </c>
      <c r="L952" s="5">
        <f>_xlfn.XLOOKUP(Table2[[#This Row],[Product ID]],Table4[Product ID],Table4[Unit Price])</f>
        <v>3.5849999999999995</v>
      </c>
      <c r="M952" s="7">
        <f>Table2[[#This Row],[Unit Price]]*Table2[[#This Row],[Quantity]]</f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_xlfn.XLOOKUP(Table2[[#This Row],[Customer ID]],Table3[Customer ID],Table3[Customer Name])</f>
        <v>Ingamar Eberlein</v>
      </c>
      <c r="G953" s="2" t="str">
        <f>IF(_xlfn.XLOOKUP(TRIM(Table2[[#This Row],[Customer Name]]), Table3[Customer Name], Table3[Email], "")=0, "", _xlfn.XLOOKUP(TRIM(Table2[[#This Row],[Customer Name]]), Table3[Customer Name], Table3[Email], ""))</f>
        <v>ieberleinqf@hc360.com</v>
      </c>
      <c r="H953" s="2" t="str">
        <f>_xlfn.XLOOKUP(Table2[[#This Row],[Customer Name]],Table3[Customer Name],Table3[Country])</f>
        <v>United States</v>
      </c>
      <c r="I953" t="s">
        <v>6196</v>
      </c>
      <c r="J953" t="s">
        <v>6201</v>
      </c>
      <c r="K953">
        <f>_xlfn.XLOOKUP(Table2[[#This Row],[Product ID]],Table4[Product ID],Table4[Size])</f>
        <v>0.2</v>
      </c>
      <c r="L953" s="5">
        <f>_xlfn.XLOOKUP(Table2[[#This Row],[Product ID]],Table4[Product ID],Table4[Unit Price])</f>
        <v>3.5849999999999995</v>
      </c>
      <c r="M953" s="7">
        <f>Table2[[#This Row],[Unit Price]]*Table2[[#This Row],[Quantity]]</f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_xlfn.XLOOKUP(Table2[[#This Row],[Customer ID]],Table3[Customer ID],Table3[Customer Name])</f>
        <v>Jilly Dreng</v>
      </c>
      <c r="G954" s="2" t="str">
        <f>IF(_xlfn.XLOOKUP(TRIM(Table2[[#This Row],[Customer Name]]), Table3[Customer Name], Table3[Email], "")=0, "", _xlfn.XLOOKUP(TRIM(Table2[[#This Row],[Customer Name]]), Table3[Customer Name], Table3[Email], ""))</f>
        <v>jdrengqg@uiuc.edu</v>
      </c>
      <c r="H954" s="2" t="str">
        <f>_xlfn.XLOOKUP(Table2[[#This Row],[Customer Name]],Table3[Customer Name],Table3[Country])</f>
        <v>Ireland</v>
      </c>
      <c r="I954" t="s">
        <v>6198</v>
      </c>
      <c r="J954" t="s">
        <v>6200</v>
      </c>
      <c r="K954">
        <f>_xlfn.XLOOKUP(Table2[[#This Row],[Product ID]],Table4[Product ID],Table4[Size])</f>
        <v>1</v>
      </c>
      <c r="L954" s="5">
        <f>_xlfn.XLOOKUP(Table2[[#This Row],[Product ID]],Table4[Product ID],Table4[Unit Price])</f>
        <v>11.25</v>
      </c>
      <c r="M954" s="7">
        <f>Table2[[#This Row],[Unit Price]]*Table2[[#This Row],[Quantity]]</f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_xlfn.XLOOKUP(Table2[[#This Row],[Customer ID]],Table3[Customer ID],Table3[Customer Name])</f>
        <v>Brenn Dundredge</v>
      </c>
      <c r="G955" s="2" t="str">
        <f>IF(_xlfn.XLOOKUP(TRIM(Table2[[#This Row],[Customer Name]]), Table3[Customer Name], Table3[Email], "")=0, "", _xlfn.XLOOKUP(TRIM(Table2[[#This Row],[Customer Name]]), Table3[Customer Name], Table3[Email], ""))</f>
        <v/>
      </c>
      <c r="H955" s="2" t="str">
        <f>_xlfn.XLOOKUP(Table2[[#This Row],[Customer Name]],Table3[Customer Name],Table3[Country])</f>
        <v>United States</v>
      </c>
      <c r="I955" t="s">
        <v>6198</v>
      </c>
      <c r="J955" t="s">
        <v>6201</v>
      </c>
      <c r="K955">
        <f>_xlfn.XLOOKUP(Table2[[#This Row],[Product ID]],Table4[Product ID],Table4[Size])</f>
        <v>0.2</v>
      </c>
      <c r="L955" s="5">
        <f>_xlfn.XLOOKUP(Table2[[#This Row],[Product ID]],Table4[Product ID],Table4[Unit Price])</f>
        <v>3.8849999999999998</v>
      </c>
      <c r="M955" s="7">
        <f>Table2[[#This Row],[Unit Price]]*Table2[[#This Row],[Quantity]]</f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_xlfn.XLOOKUP(Table2[[#This Row],[Customer ID]],Table3[Customer ID],Table3[Customer Name])</f>
        <v>Brenn Dundredge</v>
      </c>
      <c r="G956" s="2" t="str">
        <f>IF(_xlfn.XLOOKUP(TRIM(Table2[[#This Row],[Customer Name]]), Table3[Customer Name], Table3[Email], "")=0, "", _xlfn.XLOOKUP(TRIM(Table2[[#This Row],[Customer Name]]), Table3[Customer Name], Table3[Email], ""))</f>
        <v/>
      </c>
      <c r="H956" s="2" t="str">
        <f>_xlfn.XLOOKUP(Table2[[#This Row],[Customer Name]],Table3[Customer Name],Table3[Country])</f>
        <v>United States</v>
      </c>
      <c r="I956" t="s">
        <v>6197</v>
      </c>
      <c r="J956" t="s">
        <v>6202</v>
      </c>
      <c r="K956">
        <f>_xlfn.XLOOKUP(Table2[[#This Row],[Product ID]],Table4[Product ID],Table4[Size])</f>
        <v>2.5</v>
      </c>
      <c r="L956" s="5">
        <f>_xlfn.XLOOKUP(Table2[[#This Row],[Product ID]],Table4[Product ID],Table4[Unit Price])</f>
        <v>27.945</v>
      </c>
      <c r="M956" s="7">
        <f>Table2[[#This Row],[Unit Price]]*Table2[[#This Row],[Quantity]]</f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_xlfn.XLOOKUP(Table2[[#This Row],[Customer ID]],Table3[Customer ID],Table3[Customer Name])</f>
        <v>Brenn Dundredge</v>
      </c>
      <c r="G957" s="2" t="str">
        <f>IF(_xlfn.XLOOKUP(TRIM(Table2[[#This Row],[Customer Name]]), Table3[Customer Name], Table3[Email], "")=0, "", _xlfn.XLOOKUP(TRIM(Table2[[#This Row],[Customer Name]]), Table3[Customer Name], Table3[Email], ""))</f>
        <v/>
      </c>
      <c r="H957" s="2" t="str">
        <f>_xlfn.XLOOKUP(Table2[[#This Row],[Customer Name]],Table3[Customer Name],Table3[Country])</f>
        <v>United States</v>
      </c>
      <c r="I957" t="s">
        <v>6197</v>
      </c>
      <c r="J957" t="s">
        <v>6201</v>
      </c>
      <c r="K957">
        <f>_xlfn.XLOOKUP(Table2[[#This Row],[Product ID]],Table4[Product ID],Table4[Size])</f>
        <v>2.5</v>
      </c>
      <c r="L957" s="5">
        <f>_xlfn.XLOOKUP(Table2[[#This Row],[Product ID]],Table4[Product ID],Table4[Unit Price])</f>
        <v>34.154999999999994</v>
      </c>
      <c r="M957" s="7">
        <f>Table2[[#This Row],[Unit Price]]*Table2[[#This Row],[Quantity]]</f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_xlfn.XLOOKUP(Table2[[#This Row],[Customer ID]],Table3[Customer ID],Table3[Customer Name])</f>
        <v>Brenn Dundredge</v>
      </c>
      <c r="G958" s="2" t="str">
        <f>IF(_xlfn.XLOOKUP(TRIM(Table2[[#This Row],[Customer Name]]), Table3[Customer Name], Table3[Email], "")=0, "", _xlfn.XLOOKUP(TRIM(Table2[[#This Row],[Customer Name]]), Table3[Customer Name], Table3[Email], ""))</f>
        <v/>
      </c>
      <c r="H958" s="2" t="str">
        <f>_xlfn.XLOOKUP(Table2[[#This Row],[Customer Name]],Table3[Customer Name],Table3[Country])</f>
        <v>United States</v>
      </c>
      <c r="I958" t="s">
        <v>6196</v>
      </c>
      <c r="J958" t="s">
        <v>6201</v>
      </c>
      <c r="K958">
        <f>_xlfn.XLOOKUP(Table2[[#This Row],[Product ID]],Table4[Product ID],Table4[Size])</f>
        <v>2.5</v>
      </c>
      <c r="L958" s="5">
        <f>_xlfn.XLOOKUP(Table2[[#This Row],[Product ID]],Table4[Product ID],Table4[Unit Price])</f>
        <v>27.484999999999996</v>
      </c>
      <c r="M958" s="7">
        <f>Table2[[#This Row],[Unit Price]]*Table2[[#This Row],[Quantity]]</f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_xlfn.XLOOKUP(Table2[[#This Row],[Customer ID]],Table3[Customer ID],Table3[Customer Name])</f>
        <v>Brenn Dundredge</v>
      </c>
      <c r="G959" s="2" t="str">
        <f>IF(_xlfn.XLOOKUP(TRIM(Table2[[#This Row],[Customer Name]]), Table3[Customer Name], Table3[Email], "")=0, "", _xlfn.XLOOKUP(TRIM(Table2[[#This Row],[Customer Name]]), Table3[Customer Name], Table3[Email], ""))</f>
        <v/>
      </c>
      <c r="H959" s="2" t="str">
        <f>_xlfn.XLOOKUP(Table2[[#This Row],[Customer Name]],Table3[Customer Name],Table3[Country])</f>
        <v>United States</v>
      </c>
      <c r="I959" t="s">
        <v>6197</v>
      </c>
      <c r="J959" t="s">
        <v>6201</v>
      </c>
      <c r="K959">
        <f>_xlfn.XLOOKUP(Table2[[#This Row],[Product ID]],Table4[Product ID],Table4[Size])</f>
        <v>1</v>
      </c>
      <c r="L959" s="5">
        <f>_xlfn.XLOOKUP(Table2[[#This Row],[Product ID]],Table4[Product ID],Table4[Unit Price])</f>
        <v>14.85</v>
      </c>
      <c r="M959" s="7">
        <f>Table2[[#This Row],[Unit Price]]*Table2[[#This Row],[Quantity]]</f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_xlfn.XLOOKUP(Table2[[#This Row],[Customer ID]],Table3[Customer ID],Table3[Customer Name])</f>
        <v>Brenn Dundredge</v>
      </c>
      <c r="G960" s="2" t="str">
        <f>IF(_xlfn.XLOOKUP(TRIM(Table2[[#This Row],[Customer Name]]), Table3[Customer Name], Table3[Email], "")=0, "", _xlfn.XLOOKUP(TRIM(Table2[[#This Row],[Customer Name]]), Table3[Customer Name], Table3[Email], ""))</f>
        <v/>
      </c>
      <c r="H960" s="2" t="str">
        <f>_xlfn.XLOOKUP(Table2[[#This Row],[Customer Name]],Table3[Customer Name],Table3[Country])</f>
        <v>United States</v>
      </c>
      <c r="I960" t="s">
        <v>6198</v>
      </c>
      <c r="J960" t="s">
        <v>6201</v>
      </c>
      <c r="K960">
        <f>_xlfn.XLOOKUP(Table2[[#This Row],[Product ID]],Table4[Product ID],Table4[Size])</f>
        <v>0.2</v>
      </c>
      <c r="L960" s="5">
        <f>_xlfn.XLOOKUP(Table2[[#This Row],[Product ID]],Table4[Product ID],Table4[Unit Price])</f>
        <v>3.8849999999999998</v>
      </c>
      <c r="M960" s="7">
        <f>Table2[[#This Row],[Unit Price]]*Table2[[#This Row],[Quantity]]</f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_xlfn.XLOOKUP(Table2[[#This Row],[Customer ID]],Table3[Customer ID],Table3[Customer Name])</f>
        <v>Rhodie Strathern</v>
      </c>
      <c r="G961" s="2" t="str">
        <f>IF(_xlfn.XLOOKUP(TRIM(Table2[[#This Row],[Customer Name]]), Table3[Customer Name], Table3[Email], "")=0, "", _xlfn.XLOOKUP(TRIM(Table2[[#This Row],[Customer Name]]), Table3[Customer Name], Table3[Email], ""))</f>
        <v>rstrathernqn@devhub.com</v>
      </c>
      <c r="H961" s="2" t="str">
        <f>_xlfn.XLOOKUP(Table2[[#This Row],[Customer Name]],Table3[Customer Name],Table3[Country])</f>
        <v>United States</v>
      </c>
      <c r="I961" t="s">
        <v>6199</v>
      </c>
      <c r="J961" t="s">
        <v>6201</v>
      </c>
      <c r="K961">
        <f>_xlfn.XLOOKUP(Table2[[#This Row],[Product ID]],Table4[Product ID],Table4[Size])</f>
        <v>0.2</v>
      </c>
      <c r="L961" s="5">
        <f>_xlfn.XLOOKUP(Table2[[#This Row],[Product ID]],Table4[Product ID],Table4[Unit Price])</f>
        <v>4.7549999999999999</v>
      </c>
      <c r="M961" s="7">
        <f>Table2[[#This Row],[Unit Price]]*Table2[[#This Row],[Quantity]]</f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_xlfn.XLOOKUP(Table2[[#This Row],[Customer ID]],Table3[Customer ID],Table3[Customer Name])</f>
        <v>Chad Miguel</v>
      </c>
      <c r="G962" s="2" t="str">
        <f>IF(_xlfn.XLOOKUP(TRIM(Table2[[#This Row],[Customer Name]]), Table3[Customer Name], Table3[Email], "")=0, "", _xlfn.XLOOKUP(TRIM(Table2[[#This Row],[Customer Name]]), Table3[Customer Name], Table3[Email], ""))</f>
        <v>cmiguelqo@exblog.jp</v>
      </c>
      <c r="H962" s="2" t="str">
        <f>_xlfn.XLOOKUP(Table2[[#This Row],[Customer Name]],Table3[Customer Name],Table3[Country])</f>
        <v>United States</v>
      </c>
      <c r="I962" t="s">
        <v>6199</v>
      </c>
      <c r="J962" t="s">
        <v>6201</v>
      </c>
      <c r="K962">
        <f>_xlfn.XLOOKUP(Table2[[#This Row],[Product ID]],Table4[Product ID],Table4[Size])</f>
        <v>1</v>
      </c>
      <c r="L962" s="5">
        <f>_xlfn.XLOOKUP(Table2[[#This Row],[Product ID]],Table4[Product ID],Table4[Unit Price])</f>
        <v>15.85</v>
      </c>
      <c r="M962" s="7">
        <f>Table2[[#This Row],[Unit Price]]*Table2[[#This Row],[Quantity]]</f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_xlfn.XLOOKUP(Table2[[#This Row],[Customer ID]],Table3[Customer ID],Table3[Customer Name])</f>
        <v>Florinda Matusovsky</v>
      </c>
      <c r="G963" s="2" t="str">
        <f>IF(_xlfn.XLOOKUP(TRIM(Table2[[#This Row],[Customer Name]]), Table3[Customer Name], Table3[Email], "")=0, "", _xlfn.XLOOKUP(TRIM(Table2[[#This Row],[Customer Name]]), Table3[Customer Name], Table3[Email], ""))</f>
        <v/>
      </c>
      <c r="H963" s="2" t="str">
        <f>_xlfn.XLOOKUP(Table2[[#This Row],[Customer Name]],Table3[Customer Name],Table3[Country])</f>
        <v>United States</v>
      </c>
      <c r="I963" t="s">
        <v>6198</v>
      </c>
      <c r="J963" t="s">
        <v>6202</v>
      </c>
      <c r="K963">
        <f>_xlfn.XLOOKUP(Table2[[#This Row],[Product ID]],Table4[Product ID],Table4[Size])</f>
        <v>2.5</v>
      </c>
      <c r="L963" s="5">
        <f>_xlfn.XLOOKUP(Table2[[#This Row],[Product ID]],Table4[Product ID],Table4[Unit Price])</f>
        <v>22.884999999999998</v>
      </c>
      <c r="M963" s="7">
        <f>Table2[[#This Row],[Unit Price]]*Table2[[#This Row],[Quantity]]</f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_xlfn.XLOOKUP(Table2[[#This Row],[Customer ID]],Table3[Customer ID],Table3[Customer Name])</f>
        <v>Morly Rocks</v>
      </c>
      <c r="G964" s="2" t="str">
        <f>IF(_xlfn.XLOOKUP(TRIM(Table2[[#This Row],[Customer Name]]), Table3[Customer Name], Table3[Email], "")=0, "", _xlfn.XLOOKUP(TRIM(Table2[[#This Row],[Customer Name]]), Table3[Customer Name], Table3[Email], ""))</f>
        <v>mrocksqq@exblog.jp</v>
      </c>
      <c r="H964" s="2" t="str">
        <f>_xlfn.XLOOKUP(Table2[[#This Row],[Customer Name]],Table3[Customer Name],Table3[Country])</f>
        <v>Ireland</v>
      </c>
      <c r="I964" t="s">
        <v>6196</v>
      </c>
      <c r="J964" t="s">
        <v>6202</v>
      </c>
      <c r="K964">
        <f>_xlfn.XLOOKUP(Table2[[#This Row],[Product ID]],Table4[Product ID],Table4[Size])</f>
        <v>1</v>
      </c>
      <c r="L964" s="5">
        <f>_xlfn.XLOOKUP(Table2[[#This Row],[Product ID]],Table4[Product ID],Table4[Unit Price])</f>
        <v>8.9499999999999993</v>
      </c>
      <c r="M964" s="7">
        <f>Table2[[#This Row],[Unit Price]]*Table2[[#This Row],[Quantity]]</f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_xlfn.XLOOKUP(Table2[[#This Row],[Customer ID]],Table3[Customer ID],Table3[Customer Name])</f>
        <v>Yuri Burrells</v>
      </c>
      <c r="G965" s="2" t="str">
        <f>IF(_xlfn.XLOOKUP(TRIM(Table2[[#This Row],[Customer Name]]), Table3[Customer Name], Table3[Email], "")=0, "", _xlfn.XLOOKUP(TRIM(Table2[[#This Row],[Customer Name]]), Table3[Customer Name], Table3[Email], ""))</f>
        <v>yburrellsqr@vinaora.com</v>
      </c>
      <c r="H965" s="2" t="str">
        <f>_xlfn.XLOOKUP(Table2[[#This Row],[Customer Name]],Table3[Customer Name],Table3[Country])</f>
        <v>United States</v>
      </c>
      <c r="I965" t="s">
        <v>6196</v>
      </c>
      <c r="J965" t="s">
        <v>6200</v>
      </c>
      <c r="K965">
        <f>_xlfn.XLOOKUP(Table2[[#This Row],[Product ID]],Table4[Product ID],Table4[Size])</f>
        <v>0.5</v>
      </c>
      <c r="L965" s="5">
        <f>_xlfn.XLOOKUP(Table2[[#This Row],[Product ID]],Table4[Product ID],Table4[Unit Price])</f>
        <v>5.97</v>
      </c>
      <c r="M965" s="7">
        <f>Table2[[#This Row],[Unit Price]]*Table2[[#This Row],[Quantity]]</f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_xlfn.XLOOKUP(Table2[[#This Row],[Customer ID]],Table3[Customer ID],Table3[Customer Name])</f>
        <v>Cleopatra Goodrum</v>
      </c>
      <c r="G966" s="2" t="str">
        <f>IF(_xlfn.XLOOKUP(TRIM(Table2[[#This Row],[Customer Name]]), Table3[Customer Name], Table3[Email], "")=0, "", _xlfn.XLOOKUP(TRIM(Table2[[#This Row],[Customer Name]]), Table3[Customer Name], Table3[Email], ""))</f>
        <v>cgoodrumqs@goodreads.com</v>
      </c>
      <c r="H966" s="2" t="str">
        <f>_xlfn.XLOOKUP(Table2[[#This Row],[Customer Name]],Table3[Customer Name],Table3[Country])</f>
        <v>United States</v>
      </c>
      <c r="I966" t="s">
        <v>6197</v>
      </c>
      <c r="J966" t="s">
        <v>6201</v>
      </c>
      <c r="K966">
        <f>_xlfn.XLOOKUP(Table2[[#This Row],[Product ID]],Table4[Product ID],Table4[Size])</f>
        <v>0.2</v>
      </c>
      <c r="L966" s="5">
        <f>_xlfn.XLOOKUP(Table2[[#This Row],[Product ID]],Table4[Product ID],Table4[Unit Price])</f>
        <v>4.4550000000000001</v>
      </c>
      <c r="M966" s="7">
        <f>Table2[[#This Row],[Unit Price]]*Table2[[#This Row],[Quantity]]</f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_xlfn.XLOOKUP(Table2[[#This Row],[Customer ID]],Table3[Customer ID],Table3[Customer Name])</f>
        <v>Joey Jefferys</v>
      </c>
      <c r="G967" s="2" t="str">
        <f>IF(_xlfn.XLOOKUP(TRIM(Table2[[#This Row],[Customer Name]]), Table3[Customer Name], Table3[Email], "")=0, "", _xlfn.XLOOKUP(TRIM(Table2[[#This Row],[Customer Name]]), Table3[Customer Name], Table3[Email], ""))</f>
        <v>jjefferysqt@blog.com</v>
      </c>
      <c r="H967" s="2" t="str">
        <f>_xlfn.XLOOKUP(Table2[[#This Row],[Customer Name]],Table3[Customer Name],Table3[Country])</f>
        <v>United States</v>
      </c>
      <c r="I967" t="s">
        <v>6196</v>
      </c>
      <c r="J967" t="s">
        <v>6200</v>
      </c>
      <c r="K967">
        <f>_xlfn.XLOOKUP(Table2[[#This Row],[Product ID]],Table4[Product ID],Table4[Size])</f>
        <v>1</v>
      </c>
      <c r="L967" s="5">
        <f>_xlfn.XLOOKUP(Table2[[#This Row],[Product ID]],Table4[Product ID],Table4[Unit Price])</f>
        <v>9.9499999999999993</v>
      </c>
      <c r="M967" s="7">
        <f>Table2[[#This Row],[Unit Price]]*Table2[[#This Row],[Quantity]]</f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_xlfn.XLOOKUP(Table2[[#This Row],[Customer ID]],Table3[Customer ID],Table3[Customer Name])</f>
        <v>Bearnard Wardell</v>
      </c>
      <c r="G968" s="2" t="str">
        <f>IF(_xlfn.XLOOKUP(TRIM(Table2[[#This Row],[Customer Name]]), Table3[Customer Name], Table3[Email], "")=0, "", _xlfn.XLOOKUP(TRIM(Table2[[#This Row],[Customer Name]]), Table3[Customer Name], Table3[Email], ""))</f>
        <v>bwardellqu@adobe.com</v>
      </c>
      <c r="H968" s="2" t="str">
        <f>_xlfn.XLOOKUP(Table2[[#This Row],[Customer Name]],Table3[Customer Name],Table3[Country])</f>
        <v>United States</v>
      </c>
      <c r="I968" t="s">
        <v>6197</v>
      </c>
      <c r="J968" t="s">
        <v>6201</v>
      </c>
      <c r="K968">
        <f>_xlfn.XLOOKUP(Table2[[#This Row],[Product ID]],Table4[Product ID],Table4[Size])</f>
        <v>0.5</v>
      </c>
      <c r="L968" s="5">
        <f>_xlfn.XLOOKUP(Table2[[#This Row],[Product ID]],Table4[Product ID],Table4[Unit Price])</f>
        <v>8.91</v>
      </c>
      <c r="M968" s="7">
        <f>Table2[[#This Row],[Unit Price]]*Table2[[#This Row],[Quantity]]</f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_xlfn.XLOOKUP(Table2[[#This Row],[Customer ID]],Table3[Customer ID],Table3[Customer Name])</f>
        <v>Zeke Walisiak</v>
      </c>
      <c r="G969" s="2" t="str">
        <f>IF(_xlfn.XLOOKUP(TRIM(Table2[[#This Row],[Customer Name]]), Table3[Customer Name], Table3[Email], "")=0, "", _xlfn.XLOOKUP(TRIM(Table2[[#This Row],[Customer Name]]), Table3[Customer Name], Table3[Email], ""))</f>
        <v>zwalisiakqv@ucsd.edu</v>
      </c>
      <c r="H969" s="2" t="str">
        <f>_xlfn.XLOOKUP(Table2[[#This Row],[Customer Name]],Table3[Customer Name],Table3[Country])</f>
        <v>Ireland</v>
      </c>
      <c r="I969" t="s">
        <v>6196</v>
      </c>
      <c r="J969" t="s">
        <v>6202</v>
      </c>
      <c r="K969">
        <f>_xlfn.XLOOKUP(Table2[[#This Row],[Product ID]],Table4[Product ID],Table4[Size])</f>
        <v>0.2</v>
      </c>
      <c r="L969" s="5">
        <f>_xlfn.XLOOKUP(Table2[[#This Row],[Product ID]],Table4[Product ID],Table4[Unit Price])</f>
        <v>2.6849999999999996</v>
      </c>
      <c r="M969" s="7">
        <f>Table2[[#This Row],[Unit Price]]*Table2[[#This Row],[Quantity]]</f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_xlfn.XLOOKUP(Table2[[#This Row],[Customer ID]],Table3[Customer ID],Table3[Customer Name])</f>
        <v>Wiley Leopold</v>
      </c>
      <c r="G970" s="2" t="str">
        <f>IF(_xlfn.XLOOKUP(TRIM(Table2[[#This Row],[Customer Name]]), Table3[Customer Name], Table3[Email], "")=0, "", _xlfn.XLOOKUP(TRIM(Table2[[#This Row],[Customer Name]]), Table3[Customer Name], Table3[Email], ""))</f>
        <v>wleopoldqw@blogspot.com</v>
      </c>
      <c r="H970" s="2" t="str">
        <f>_xlfn.XLOOKUP(Table2[[#This Row],[Customer Name]],Table3[Customer Name],Table3[Country])</f>
        <v>United States</v>
      </c>
      <c r="I970" t="s">
        <v>6196</v>
      </c>
      <c r="J970" t="s">
        <v>6200</v>
      </c>
      <c r="K970">
        <f>_xlfn.XLOOKUP(Table2[[#This Row],[Product ID]],Table4[Product ID],Table4[Size])</f>
        <v>0.2</v>
      </c>
      <c r="L970" s="5">
        <f>_xlfn.XLOOKUP(Table2[[#This Row],[Product ID]],Table4[Product ID],Table4[Unit Price])</f>
        <v>2.9849999999999999</v>
      </c>
      <c r="M970" s="7">
        <f>Table2[[#This Row],[Unit Price]]*Table2[[#This Row],[Quantity]]</f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_xlfn.XLOOKUP(Table2[[#This Row],[Customer ID]],Table3[Customer ID],Table3[Customer Name])</f>
        <v>Chiarra Shalders</v>
      </c>
      <c r="G971" s="2" t="str">
        <f>IF(_xlfn.XLOOKUP(TRIM(Table2[[#This Row],[Customer Name]]), Table3[Customer Name], Table3[Email], "")=0, "", _xlfn.XLOOKUP(TRIM(Table2[[#This Row],[Customer Name]]), Table3[Customer Name], Table3[Email], ""))</f>
        <v>cshaldersqx@cisco.com</v>
      </c>
      <c r="H971" s="2" t="str">
        <f>_xlfn.XLOOKUP(Table2[[#This Row],[Customer Name]],Table3[Customer Name],Table3[Country])</f>
        <v>United States</v>
      </c>
      <c r="I971" t="s">
        <v>6199</v>
      </c>
      <c r="J971" t="s">
        <v>6202</v>
      </c>
      <c r="K971">
        <f>_xlfn.XLOOKUP(Table2[[#This Row],[Product ID]],Table4[Product ID],Table4[Size])</f>
        <v>1</v>
      </c>
      <c r="L971" s="5">
        <f>_xlfn.XLOOKUP(Table2[[#This Row],[Product ID]],Table4[Product ID],Table4[Unit Price])</f>
        <v>12.95</v>
      </c>
      <c r="M971" s="7">
        <f>Table2[[#This Row],[Unit Price]]*Table2[[#This Row],[Quantity]]</f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_xlfn.XLOOKUP(Table2[[#This Row],[Customer ID]],Table3[Customer ID],Table3[Customer Name])</f>
        <v>Sharl Southerill</v>
      </c>
      <c r="G972" s="2" t="str">
        <f>IF(_xlfn.XLOOKUP(TRIM(Table2[[#This Row],[Customer Name]]), Table3[Customer Name], Table3[Email], "")=0, "", _xlfn.XLOOKUP(TRIM(Table2[[#This Row],[Customer Name]]), Table3[Customer Name], Table3[Email], ""))</f>
        <v/>
      </c>
      <c r="H972" s="2" t="str">
        <f>_xlfn.XLOOKUP(Table2[[#This Row],[Customer Name]],Table3[Customer Name],Table3[Country])</f>
        <v>United States</v>
      </c>
      <c r="I972" t="s">
        <v>6197</v>
      </c>
      <c r="J972" t="s">
        <v>6200</v>
      </c>
      <c r="K972">
        <f>_xlfn.XLOOKUP(Table2[[#This Row],[Product ID]],Table4[Product ID],Table4[Size])</f>
        <v>0.5</v>
      </c>
      <c r="L972" s="5">
        <f>_xlfn.XLOOKUP(Table2[[#This Row],[Product ID]],Table4[Product ID],Table4[Unit Price])</f>
        <v>8.25</v>
      </c>
      <c r="M972" s="7">
        <f>Table2[[#This Row],[Unit Price]]*Table2[[#This Row],[Quantity]]</f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_xlfn.XLOOKUP(Table2[[#This Row],[Customer ID]],Table3[Customer ID],Table3[Customer Name])</f>
        <v>Noni Furber</v>
      </c>
      <c r="G973" s="2" t="str">
        <f>IF(_xlfn.XLOOKUP(TRIM(Table2[[#This Row],[Customer Name]]), Table3[Customer Name], Table3[Email], "")=0, "", _xlfn.XLOOKUP(TRIM(Table2[[#This Row],[Customer Name]]), Table3[Customer Name], Table3[Email], ""))</f>
        <v>nfurberqz@jugem.jp</v>
      </c>
      <c r="H973" s="2" t="str">
        <f>_xlfn.XLOOKUP(Table2[[#This Row],[Customer Name]],Table3[Customer Name],Table3[Country])</f>
        <v>United States</v>
      </c>
      <c r="I973" t="s">
        <v>6198</v>
      </c>
      <c r="J973" t="s">
        <v>6201</v>
      </c>
      <c r="K973">
        <f>_xlfn.XLOOKUP(Table2[[#This Row],[Product ID]],Table4[Product ID],Table4[Size])</f>
        <v>2.5</v>
      </c>
      <c r="L973" s="5">
        <f>_xlfn.XLOOKUP(Table2[[#This Row],[Product ID]],Table4[Product ID],Table4[Unit Price])</f>
        <v>29.784999999999997</v>
      </c>
      <c r="M973" s="7">
        <f>Table2[[#This Row],[Unit Price]]*Table2[[#This Row],[Quantity]]</f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_xlfn.XLOOKUP(Table2[[#This Row],[Customer ID]],Table3[Customer ID],Table3[Customer Name])</f>
        <v>Dinah Crutcher</v>
      </c>
      <c r="G974" s="2" t="str">
        <f>IF(_xlfn.XLOOKUP(TRIM(Table2[[#This Row],[Customer Name]]), Table3[Customer Name], Table3[Email], "")=0, "", _xlfn.XLOOKUP(TRIM(Table2[[#This Row],[Customer Name]]), Table3[Customer Name], Table3[Email], ""))</f>
        <v/>
      </c>
      <c r="H974" s="2" t="str">
        <f>_xlfn.XLOOKUP(Table2[[#This Row],[Customer Name]],Table3[Customer Name],Table3[Country])</f>
        <v>Ireland</v>
      </c>
      <c r="I974" t="s">
        <v>6198</v>
      </c>
      <c r="J974" t="s">
        <v>6201</v>
      </c>
      <c r="K974">
        <f>_xlfn.XLOOKUP(Table2[[#This Row],[Product ID]],Table4[Product ID],Table4[Size])</f>
        <v>2.5</v>
      </c>
      <c r="L974" s="5">
        <f>_xlfn.XLOOKUP(Table2[[#This Row],[Product ID]],Table4[Product ID],Table4[Unit Price])</f>
        <v>29.784999999999997</v>
      </c>
      <c r="M974" s="7">
        <f>Table2[[#This Row],[Unit Price]]*Table2[[#This Row],[Quantity]]</f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_xlfn.XLOOKUP(Table2[[#This Row],[Customer ID]],Table3[Customer ID],Table3[Customer Name])</f>
        <v>Charlean Keave</v>
      </c>
      <c r="G975" s="2" t="str">
        <f>IF(_xlfn.XLOOKUP(TRIM(Table2[[#This Row],[Customer Name]]), Table3[Customer Name], Table3[Email], "")=0, "", _xlfn.XLOOKUP(TRIM(Table2[[#This Row],[Customer Name]]), Table3[Customer Name], Table3[Email], ""))</f>
        <v>ckeaver1@ucoz.com</v>
      </c>
      <c r="H975" s="2" t="str">
        <f>_xlfn.XLOOKUP(Table2[[#This Row],[Customer Name]],Table3[Customer Name],Table3[Country])</f>
        <v>United States</v>
      </c>
      <c r="I975" t="s">
        <v>6199</v>
      </c>
      <c r="J975" t="s">
        <v>6200</v>
      </c>
      <c r="K975">
        <f>_xlfn.XLOOKUP(Table2[[#This Row],[Product ID]],Table4[Product ID],Table4[Size])</f>
        <v>1</v>
      </c>
      <c r="L975" s="5">
        <f>_xlfn.XLOOKUP(Table2[[#This Row],[Product ID]],Table4[Product ID],Table4[Unit Price])</f>
        <v>14.55</v>
      </c>
      <c r="M975" s="7">
        <f>Table2[[#This Row],[Unit Price]]*Table2[[#This Row],[Quantity]]</f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_xlfn.XLOOKUP(Table2[[#This Row],[Customer ID]],Table3[Customer ID],Table3[Customer Name])</f>
        <v>Sada Roseborough</v>
      </c>
      <c r="G976" s="2" t="str">
        <f>IF(_xlfn.XLOOKUP(TRIM(Table2[[#This Row],[Customer Name]]), Table3[Customer Name], Table3[Email], "")=0, "", _xlfn.XLOOKUP(TRIM(Table2[[#This Row],[Customer Name]]), Table3[Customer Name], Table3[Email], ""))</f>
        <v>sroseboroughr2@virginia.edu</v>
      </c>
      <c r="H976" s="2" t="str">
        <f>_xlfn.XLOOKUP(Table2[[#This Row],[Customer Name]],Table3[Customer Name],Table3[Country])</f>
        <v>United States</v>
      </c>
      <c r="I976" t="s">
        <v>6196</v>
      </c>
      <c r="J976" t="s">
        <v>6202</v>
      </c>
      <c r="K976">
        <f>_xlfn.XLOOKUP(Table2[[#This Row],[Product ID]],Table4[Product ID],Table4[Size])</f>
        <v>0.5</v>
      </c>
      <c r="L976" s="5">
        <f>_xlfn.XLOOKUP(Table2[[#This Row],[Product ID]],Table4[Product ID],Table4[Unit Price])</f>
        <v>5.3699999999999992</v>
      </c>
      <c r="M976" s="7">
        <f>Table2[[#This Row],[Unit Price]]*Table2[[#This Row],[Quantity]]</f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_xlfn.XLOOKUP(Table2[[#This Row],[Customer ID]],Table3[Customer ID],Table3[Customer Name])</f>
        <v>Clayton Kingwell</v>
      </c>
      <c r="G977" s="2" t="str">
        <f>IF(_xlfn.XLOOKUP(TRIM(Table2[[#This Row],[Customer Name]]), Table3[Customer Name], Table3[Email], "")=0, "", _xlfn.XLOOKUP(TRIM(Table2[[#This Row],[Customer Name]]), Table3[Customer Name], Table3[Email], ""))</f>
        <v>ckingwellr3@squarespace.com</v>
      </c>
      <c r="H977" s="2" t="str">
        <f>_xlfn.XLOOKUP(Table2[[#This Row],[Customer Name]],Table3[Customer Name],Table3[Country])</f>
        <v>Ireland</v>
      </c>
      <c r="I977" t="s">
        <v>6198</v>
      </c>
      <c r="J977" t="s">
        <v>6202</v>
      </c>
      <c r="K977">
        <f>_xlfn.XLOOKUP(Table2[[#This Row],[Product ID]],Table4[Product ID],Table4[Size])</f>
        <v>0.2</v>
      </c>
      <c r="L977" s="5">
        <f>_xlfn.XLOOKUP(Table2[[#This Row],[Product ID]],Table4[Product ID],Table4[Unit Price])</f>
        <v>2.9849999999999999</v>
      </c>
      <c r="M977" s="7">
        <f>Table2[[#This Row],[Unit Price]]*Table2[[#This Row],[Quantity]]</f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_xlfn.XLOOKUP(Table2[[#This Row],[Customer ID]],Table3[Customer ID],Table3[Customer Name])</f>
        <v>Kacy Canto</v>
      </c>
      <c r="G978" s="2" t="str">
        <f>IF(_xlfn.XLOOKUP(TRIM(Table2[[#This Row],[Customer Name]]), Table3[Customer Name], Table3[Email], "")=0, "", _xlfn.XLOOKUP(TRIM(Table2[[#This Row],[Customer Name]]), Table3[Customer Name], Table3[Email], ""))</f>
        <v>kcantor4@gmpg.org</v>
      </c>
      <c r="H978" s="2" t="str">
        <f>_xlfn.XLOOKUP(Table2[[#This Row],[Customer Name]],Table3[Customer Name],Table3[Country])</f>
        <v>United States</v>
      </c>
      <c r="I978" t="s">
        <v>6196</v>
      </c>
      <c r="J978" t="s">
        <v>6201</v>
      </c>
      <c r="K978">
        <f>_xlfn.XLOOKUP(Table2[[#This Row],[Product ID]],Table4[Product ID],Table4[Size])</f>
        <v>2.5</v>
      </c>
      <c r="L978" s="5">
        <f>_xlfn.XLOOKUP(Table2[[#This Row],[Product ID]],Table4[Product ID],Table4[Unit Price])</f>
        <v>27.484999999999996</v>
      </c>
      <c r="M978" s="7">
        <f>Table2[[#This Row],[Unit Price]]*Table2[[#This Row],[Quantity]]</f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_xlfn.XLOOKUP(Table2[[#This Row],[Customer ID]],Table3[Customer ID],Table3[Customer Name])</f>
        <v>Mab Blakemore</v>
      </c>
      <c r="G979" s="2" t="str">
        <f>IF(_xlfn.XLOOKUP(TRIM(Table2[[#This Row],[Customer Name]]), Table3[Customer Name], Table3[Email], "")=0, "", _xlfn.XLOOKUP(TRIM(Table2[[#This Row],[Customer Name]]), Table3[Customer Name], Table3[Email], ""))</f>
        <v>mblakemorer5@nsw.gov.au</v>
      </c>
      <c r="H979" s="2" t="str">
        <f>_xlfn.XLOOKUP(Table2[[#This Row],[Customer Name]],Table3[Customer Name],Table3[Country])</f>
        <v>United States</v>
      </c>
      <c r="I979" t="s">
        <v>6196</v>
      </c>
      <c r="J979" t="s">
        <v>6201</v>
      </c>
      <c r="K979">
        <f>_xlfn.XLOOKUP(Table2[[#This Row],[Product ID]],Table4[Product ID],Table4[Size])</f>
        <v>1</v>
      </c>
      <c r="L979" s="5">
        <f>_xlfn.XLOOKUP(Table2[[#This Row],[Product ID]],Table4[Product ID],Table4[Unit Price])</f>
        <v>11.95</v>
      </c>
      <c r="M979" s="7">
        <f>Table2[[#This Row],[Unit Price]]*Table2[[#This Row],[Quantity]]</f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_xlfn.XLOOKUP(Table2[[#This Row],[Customer ID]],Table3[Customer ID],Table3[Customer Name])</f>
        <v>Charlean Keave</v>
      </c>
      <c r="G980" s="2" t="str">
        <f>IF(_xlfn.XLOOKUP(TRIM(Table2[[#This Row],[Customer Name]]), Table3[Customer Name], Table3[Email], "")=0, "", _xlfn.XLOOKUP(TRIM(Table2[[#This Row],[Customer Name]]), Table3[Customer Name], Table3[Email], ""))</f>
        <v>ckeaver1@ucoz.com</v>
      </c>
      <c r="H980" s="2" t="str">
        <f>_xlfn.XLOOKUP(Table2[[#This Row],[Customer Name]],Table3[Customer Name],Table3[Country])</f>
        <v>United States</v>
      </c>
      <c r="I980" t="s">
        <v>6198</v>
      </c>
      <c r="J980" t="s">
        <v>6201</v>
      </c>
      <c r="K980">
        <f>_xlfn.XLOOKUP(Table2[[#This Row],[Product ID]],Table4[Product ID],Table4[Size])</f>
        <v>0.5</v>
      </c>
      <c r="L980" s="5">
        <f>_xlfn.XLOOKUP(Table2[[#This Row],[Product ID]],Table4[Product ID],Table4[Unit Price])</f>
        <v>7.77</v>
      </c>
      <c r="M980" s="7">
        <f>Table2[[#This Row],[Unit Price]]*Table2[[#This Row],[Quantity]]</f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_xlfn.XLOOKUP(Table2[[#This Row],[Customer ID]],Table3[Customer ID],Table3[Customer Name])</f>
        <v>Javier Causnett</v>
      </c>
      <c r="G981" s="2" t="str">
        <f>IF(_xlfn.XLOOKUP(TRIM(Table2[[#This Row],[Customer Name]]), Table3[Customer Name], Table3[Email], "")=0, "", _xlfn.XLOOKUP(TRIM(Table2[[#This Row],[Customer Name]]), Table3[Customer Name], Table3[Email], ""))</f>
        <v/>
      </c>
      <c r="H981" s="2" t="str">
        <f>_xlfn.XLOOKUP(Table2[[#This Row],[Customer Name]],Table3[Customer Name],Table3[Country])</f>
        <v>United States</v>
      </c>
      <c r="I981" t="s">
        <v>6196</v>
      </c>
      <c r="J981" t="s">
        <v>6202</v>
      </c>
      <c r="K981">
        <f>_xlfn.XLOOKUP(Table2[[#This Row],[Product ID]],Table4[Product ID],Table4[Size])</f>
        <v>0.5</v>
      </c>
      <c r="L981" s="5">
        <f>_xlfn.XLOOKUP(Table2[[#This Row],[Product ID]],Table4[Product ID],Table4[Unit Price])</f>
        <v>5.3699999999999992</v>
      </c>
      <c r="M981" s="7">
        <f>Table2[[#This Row],[Unit Price]]*Table2[[#This Row],[Quantity]]</f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_xlfn.XLOOKUP(Table2[[#This Row],[Customer ID]],Table3[Customer ID],Table3[Customer Name])</f>
        <v>Demetris Micheli</v>
      </c>
      <c r="G982" s="2" t="str">
        <f>IF(_xlfn.XLOOKUP(TRIM(Table2[[#This Row],[Customer Name]]), Table3[Customer Name], Table3[Email], "")=0, "", _xlfn.XLOOKUP(TRIM(Table2[[#This Row],[Customer Name]]), Table3[Customer Name], Table3[Email], ""))</f>
        <v/>
      </c>
      <c r="H982" s="2" t="str">
        <f>_xlfn.XLOOKUP(Table2[[#This Row],[Customer Name]],Table3[Customer Name],Table3[Country])</f>
        <v>United States</v>
      </c>
      <c r="I982" t="s">
        <v>6197</v>
      </c>
      <c r="J982" t="s">
        <v>6202</v>
      </c>
      <c r="K982">
        <f>_xlfn.XLOOKUP(Table2[[#This Row],[Product ID]],Table4[Product ID],Table4[Size])</f>
        <v>2.5</v>
      </c>
      <c r="L982" s="5">
        <f>_xlfn.XLOOKUP(Table2[[#This Row],[Product ID]],Table4[Product ID],Table4[Unit Price])</f>
        <v>27.945</v>
      </c>
      <c r="M982" s="7">
        <f>Table2[[#This Row],[Unit Price]]*Table2[[#This Row],[Quantity]]</f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_xlfn.XLOOKUP(Table2[[#This Row],[Customer ID]],Table3[Customer ID],Table3[Customer Name])</f>
        <v>Chloette Bernardot</v>
      </c>
      <c r="G983" s="2" t="str">
        <f>IF(_xlfn.XLOOKUP(TRIM(Table2[[#This Row],[Customer Name]]), Table3[Customer Name], Table3[Email], "")=0, "", _xlfn.XLOOKUP(TRIM(Table2[[#This Row],[Customer Name]]), Table3[Customer Name], Table3[Email], ""))</f>
        <v>cbernardotr9@wix.com</v>
      </c>
      <c r="H983" s="2" t="str">
        <f>_xlfn.XLOOKUP(Table2[[#This Row],[Customer Name]],Table3[Customer Name],Table3[Country])</f>
        <v>United States</v>
      </c>
      <c r="I983" t="s">
        <v>6197</v>
      </c>
      <c r="J983" t="s">
        <v>6202</v>
      </c>
      <c r="K983">
        <f>_xlfn.XLOOKUP(Table2[[#This Row],[Product ID]],Table4[Product ID],Table4[Size])</f>
        <v>0.2</v>
      </c>
      <c r="L983" s="5">
        <f>_xlfn.XLOOKUP(Table2[[#This Row],[Product ID]],Table4[Product ID],Table4[Unit Price])</f>
        <v>3.645</v>
      </c>
      <c r="M983" s="7">
        <f>Table2[[#This Row],[Unit Price]]*Table2[[#This Row],[Quantity]]</f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_xlfn.XLOOKUP(Table2[[#This Row],[Customer ID]],Table3[Customer ID],Table3[Customer Name])</f>
        <v>Kim Kemery</v>
      </c>
      <c r="G984" s="2" t="str">
        <f>IF(_xlfn.XLOOKUP(TRIM(Table2[[#This Row],[Customer Name]]), Table3[Customer Name], Table3[Email], "")=0, "", _xlfn.XLOOKUP(TRIM(Table2[[#This Row],[Customer Name]]), Table3[Customer Name], Table3[Email], ""))</f>
        <v>kkemeryra@t.co</v>
      </c>
      <c r="H984" s="2" t="str">
        <f>_xlfn.XLOOKUP(Table2[[#This Row],[Customer Name]],Table3[Customer Name],Table3[Country])</f>
        <v>United States</v>
      </c>
      <c r="I984" t="s">
        <v>6196</v>
      </c>
      <c r="J984" t="s">
        <v>6201</v>
      </c>
      <c r="K984">
        <f>_xlfn.XLOOKUP(Table2[[#This Row],[Product ID]],Table4[Product ID],Table4[Size])</f>
        <v>1</v>
      </c>
      <c r="L984" s="5">
        <f>_xlfn.XLOOKUP(Table2[[#This Row],[Product ID]],Table4[Product ID],Table4[Unit Price])</f>
        <v>11.95</v>
      </c>
      <c r="M984" s="7">
        <f>Table2[[#This Row],[Unit Price]]*Table2[[#This Row],[Quantity]]</f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_xlfn.XLOOKUP(Table2[[#This Row],[Customer ID]],Table3[Customer ID],Table3[Customer Name])</f>
        <v>Fanchette Parlot</v>
      </c>
      <c r="G985" s="2" t="str">
        <f>IF(_xlfn.XLOOKUP(TRIM(Table2[[#This Row],[Customer Name]]), Table3[Customer Name], Table3[Email], "")=0, "", _xlfn.XLOOKUP(TRIM(Table2[[#This Row],[Customer Name]]), Table3[Customer Name], Table3[Email], ""))</f>
        <v>fparlotrb@forbes.com</v>
      </c>
      <c r="H985" s="2" t="str">
        <f>_xlfn.XLOOKUP(Table2[[#This Row],[Customer Name]],Table3[Customer Name],Table3[Country])</f>
        <v>United States</v>
      </c>
      <c r="I985" t="s">
        <v>6198</v>
      </c>
      <c r="J985" t="s">
        <v>6200</v>
      </c>
      <c r="K985">
        <f>_xlfn.XLOOKUP(Table2[[#This Row],[Product ID]],Table4[Product ID],Table4[Size])</f>
        <v>0.2</v>
      </c>
      <c r="L985" s="5">
        <f>_xlfn.XLOOKUP(Table2[[#This Row],[Product ID]],Table4[Product ID],Table4[Unit Price])</f>
        <v>3.375</v>
      </c>
      <c r="M985" s="7">
        <f>Table2[[#This Row],[Unit Price]]*Table2[[#This Row],[Quantity]]</f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_xlfn.XLOOKUP(Table2[[#This Row],[Customer ID]],Table3[Customer ID],Table3[Customer Name])</f>
        <v>Ramon Cheak</v>
      </c>
      <c r="G986" s="2" t="str">
        <f>IF(_xlfn.XLOOKUP(TRIM(Table2[[#This Row],[Customer Name]]), Table3[Customer Name], Table3[Email], "")=0, "", _xlfn.XLOOKUP(TRIM(Table2[[#This Row],[Customer Name]]), Table3[Customer Name], Table3[Email], ""))</f>
        <v>rcheakrc@tripadvisor.com</v>
      </c>
      <c r="H986" s="2" t="str">
        <f>_xlfn.XLOOKUP(Table2[[#This Row],[Customer Name]],Table3[Customer Name],Table3[Country])</f>
        <v>Ireland</v>
      </c>
      <c r="I986" t="s">
        <v>6197</v>
      </c>
      <c r="J986" t="s">
        <v>6200</v>
      </c>
      <c r="K986">
        <f>_xlfn.XLOOKUP(Table2[[#This Row],[Product ID]],Table4[Product ID],Table4[Size])</f>
        <v>2.5</v>
      </c>
      <c r="L986" s="5">
        <f>_xlfn.XLOOKUP(Table2[[#This Row],[Product ID]],Table4[Product ID],Table4[Unit Price])</f>
        <v>31.624999999999996</v>
      </c>
      <c r="M986" s="7">
        <f>Table2[[#This Row],[Unit Price]]*Table2[[#This Row],[Quantity]]</f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_xlfn.XLOOKUP(Table2[[#This Row],[Customer ID]],Table3[Customer ID],Table3[Customer Name])</f>
        <v>Koressa O'Geneay</v>
      </c>
      <c r="G987" s="2" t="str">
        <f>IF(_xlfn.XLOOKUP(TRIM(Table2[[#This Row],[Customer Name]]), Table3[Customer Name], Table3[Email], "")=0, "", _xlfn.XLOOKUP(TRIM(Table2[[#This Row],[Customer Name]]), Table3[Customer Name], Table3[Email], ""))</f>
        <v>kogeneayrd@utexas.edu</v>
      </c>
      <c r="H987" s="2" t="str">
        <f>_xlfn.XLOOKUP(Table2[[#This Row],[Customer Name]],Table3[Customer Name],Table3[Country])</f>
        <v>United States</v>
      </c>
      <c r="I987" t="s">
        <v>6196</v>
      </c>
      <c r="J987" t="s">
        <v>6201</v>
      </c>
      <c r="K987">
        <f>_xlfn.XLOOKUP(Table2[[#This Row],[Product ID]],Table4[Product ID],Table4[Size])</f>
        <v>1</v>
      </c>
      <c r="L987" s="5">
        <f>_xlfn.XLOOKUP(Table2[[#This Row],[Product ID]],Table4[Product ID],Table4[Unit Price])</f>
        <v>11.95</v>
      </c>
      <c r="M987" s="7">
        <f>Table2[[#This Row],[Unit Price]]*Table2[[#This Row],[Quantity]]</f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_xlfn.XLOOKUP(Table2[[#This Row],[Customer ID]],Table3[Customer ID],Table3[Customer Name])</f>
        <v>Claudell Ayre</v>
      </c>
      <c r="G988" s="2" t="str">
        <f>IF(_xlfn.XLOOKUP(TRIM(Table2[[#This Row],[Customer Name]]), Table3[Customer Name], Table3[Email], "")=0, "", _xlfn.XLOOKUP(TRIM(Table2[[#This Row],[Customer Name]]), Table3[Customer Name], Table3[Email], ""))</f>
        <v>cayrere@symantec.com</v>
      </c>
      <c r="H988" s="2" t="str">
        <f>_xlfn.XLOOKUP(Table2[[#This Row],[Customer Name]],Table3[Customer Name],Table3[Country])</f>
        <v>United States</v>
      </c>
      <c r="I988" t="s">
        <v>6199</v>
      </c>
      <c r="J988" t="s">
        <v>6200</v>
      </c>
      <c r="K988">
        <f>_xlfn.XLOOKUP(Table2[[#This Row],[Product ID]],Table4[Product ID],Table4[Size])</f>
        <v>2.5</v>
      </c>
      <c r="L988" s="5">
        <f>_xlfn.XLOOKUP(Table2[[#This Row],[Product ID]],Table4[Product ID],Table4[Unit Price])</f>
        <v>33.464999999999996</v>
      </c>
      <c r="M988" s="7">
        <f>Table2[[#This Row],[Unit Price]]*Table2[[#This Row],[Quantity]]</f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_xlfn.XLOOKUP(Table2[[#This Row],[Customer ID]],Table3[Customer ID],Table3[Customer Name])</f>
        <v>Lorianne Kyneton</v>
      </c>
      <c r="G989" s="2" t="str">
        <f>IF(_xlfn.XLOOKUP(TRIM(Table2[[#This Row],[Customer Name]]), Table3[Customer Name], Table3[Email], "")=0, "", _xlfn.XLOOKUP(TRIM(Table2[[#This Row],[Customer Name]]), Table3[Customer Name], Table3[Email], ""))</f>
        <v>lkynetonrf@macromedia.com</v>
      </c>
      <c r="H989" s="2" t="str">
        <f>_xlfn.XLOOKUP(Table2[[#This Row],[Customer Name]],Table3[Customer Name],Table3[Country])</f>
        <v>United Kingdom</v>
      </c>
      <c r="I989" t="s">
        <v>6198</v>
      </c>
      <c r="J989" t="s">
        <v>6202</v>
      </c>
      <c r="K989">
        <f>_xlfn.XLOOKUP(Table2[[#This Row],[Product ID]],Table4[Product ID],Table4[Size])</f>
        <v>0.5</v>
      </c>
      <c r="L989" s="5">
        <f>_xlfn.XLOOKUP(Table2[[#This Row],[Product ID]],Table4[Product ID],Table4[Unit Price])</f>
        <v>5.97</v>
      </c>
      <c r="M989" s="7">
        <f>Table2[[#This Row],[Unit Price]]*Table2[[#This Row],[Quantity]]</f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_xlfn.XLOOKUP(Table2[[#This Row],[Customer ID]],Table3[Customer ID],Table3[Customer Name])</f>
        <v>Adele McFayden</v>
      </c>
      <c r="G990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0" s="2" t="str">
        <f>_xlfn.XLOOKUP(Table2[[#This Row],[Customer Name]],Table3[Customer Name],Table3[Country])</f>
        <v>United Kingdom</v>
      </c>
      <c r="I990" t="s">
        <v>6196</v>
      </c>
      <c r="J990" t="s">
        <v>6200</v>
      </c>
      <c r="K990">
        <f>_xlfn.XLOOKUP(Table2[[#This Row],[Product ID]],Table4[Product ID],Table4[Size])</f>
        <v>1</v>
      </c>
      <c r="L990" s="5">
        <f>_xlfn.XLOOKUP(Table2[[#This Row],[Product ID]],Table4[Product ID],Table4[Unit Price])</f>
        <v>9.9499999999999993</v>
      </c>
      <c r="M990" s="7">
        <f>Table2[[#This Row],[Unit Price]]*Table2[[#This Row],[Quantity]]</f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_xlfn.XLOOKUP(Table2[[#This Row],[Customer ID]],Table3[Customer ID],Table3[Customer Name])</f>
        <v>Herta Layne</v>
      </c>
      <c r="G991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1" s="2" t="str">
        <f>_xlfn.XLOOKUP(Table2[[#This Row],[Customer Name]],Table3[Customer Name],Table3[Country])</f>
        <v>United States</v>
      </c>
      <c r="I991" t="s">
        <v>6198</v>
      </c>
      <c r="J991" t="s">
        <v>6200</v>
      </c>
      <c r="K991">
        <f>_xlfn.XLOOKUP(Table2[[#This Row],[Product ID]],Table4[Product ID],Table4[Size])</f>
        <v>2.5</v>
      </c>
      <c r="L991" s="5">
        <f>_xlfn.XLOOKUP(Table2[[#This Row],[Product ID]],Table4[Product ID],Table4[Unit Price])</f>
        <v>25.874999999999996</v>
      </c>
      <c r="M991" s="7">
        <f>Table2[[#This Row],[Unit Price]]*Table2[[#This Row],[Quantity]]</f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_xlfn.XLOOKUP(Table2[[#This Row],[Customer ID]],Table3[Customer ID],Table3[Customer Name])</f>
        <v>Marguerite Graves</v>
      </c>
      <c r="G992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2" s="2" t="str">
        <f>_xlfn.XLOOKUP(Table2[[#This Row],[Customer Name]],Table3[Customer Name],Table3[Country])</f>
        <v>United States</v>
      </c>
      <c r="I992" t="s">
        <v>6197</v>
      </c>
      <c r="J992" t="s">
        <v>6202</v>
      </c>
      <c r="K992">
        <f>_xlfn.XLOOKUP(Table2[[#This Row],[Product ID]],Table4[Product ID],Table4[Size])</f>
        <v>0.2</v>
      </c>
      <c r="L992" s="5">
        <f>_xlfn.XLOOKUP(Table2[[#This Row],[Product ID]],Table4[Product ID],Table4[Unit Price])</f>
        <v>3.645</v>
      </c>
      <c r="M992" s="7">
        <f>Table2[[#This Row],[Unit Price]]*Table2[[#This Row],[Quantity]]</f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_xlfn.XLOOKUP(Table2[[#This Row],[Customer ID]],Table3[Customer ID],Table3[Customer Name])</f>
        <v>Marguerite Graves</v>
      </c>
      <c r="G993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3" s="2" t="str">
        <f>_xlfn.XLOOKUP(Table2[[#This Row],[Customer Name]],Table3[Customer Name],Table3[Country])</f>
        <v>United States</v>
      </c>
      <c r="I993" t="s">
        <v>6199</v>
      </c>
      <c r="J993" t="s">
        <v>6202</v>
      </c>
      <c r="K993">
        <f>_xlfn.XLOOKUP(Table2[[#This Row],[Product ID]],Table4[Product ID],Table4[Size])</f>
        <v>0.5</v>
      </c>
      <c r="L993" s="5">
        <f>_xlfn.XLOOKUP(Table2[[#This Row],[Product ID]],Table4[Product ID],Table4[Unit Price])</f>
        <v>7.77</v>
      </c>
      <c r="M993" s="7">
        <f>Table2[[#This Row],[Unit Price]]*Table2[[#This Row],[Quantity]]</f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_xlfn.XLOOKUP(Table2[[#This Row],[Customer ID]],Table3[Customer ID],Table3[Customer Name])</f>
        <v>Desdemona Eye</v>
      </c>
      <c r="G994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4" s="2" t="str">
        <f>_xlfn.XLOOKUP(Table2[[#This Row],[Customer Name]],Table3[Customer Name],Table3[Country])</f>
        <v>Ireland</v>
      </c>
      <c r="I994" t="s">
        <v>6199</v>
      </c>
      <c r="J994" t="s">
        <v>6201</v>
      </c>
      <c r="K994">
        <f>_xlfn.XLOOKUP(Table2[[#This Row],[Product ID]],Table4[Product ID],Table4[Size])</f>
        <v>2.5</v>
      </c>
      <c r="L994" s="5">
        <f>_xlfn.XLOOKUP(Table2[[#This Row],[Product ID]],Table4[Product ID],Table4[Unit Price])</f>
        <v>36.454999999999998</v>
      </c>
      <c r="M994" s="7">
        <f>Table2[[#This Row],[Unit Price]]*Table2[[#This Row],[Quantity]]</f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_xlfn.XLOOKUP(Table2[[#This Row],[Customer ID]],Table3[Customer ID],Table3[Customer Name])</f>
        <v>Margarette Sterland</v>
      </c>
      <c r="G995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5" s="2" t="str">
        <f>_xlfn.XLOOKUP(Table2[[#This Row],[Customer Name]],Table3[Customer Name],Table3[Country])</f>
        <v>United States</v>
      </c>
      <c r="I995" t="s">
        <v>6198</v>
      </c>
      <c r="J995" t="s">
        <v>6201</v>
      </c>
      <c r="K995">
        <f>_xlfn.XLOOKUP(Table2[[#This Row],[Product ID]],Table4[Product ID],Table4[Size])</f>
        <v>1</v>
      </c>
      <c r="L995" s="5">
        <f>_xlfn.XLOOKUP(Table2[[#This Row],[Product ID]],Table4[Product ID],Table4[Unit Price])</f>
        <v>12.95</v>
      </c>
      <c r="M995" s="7">
        <f>Table2[[#This Row],[Unit Price]]*Table2[[#This Row],[Quantity]]</f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_xlfn.XLOOKUP(Table2[[#This Row],[Customer ID]],Table3[Customer ID],Table3[Customer Name])</f>
        <v>Catharine Scoines</v>
      </c>
      <c r="G996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6" s="2" t="str">
        <f>_xlfn.XLOOKUP(Table2[[#This Row],[Customer Name]],Table3[Customer Name],Table3[Country])</f>
        <v>Ireland</v>
      </c>
      <c r="I996" t="s">
        <v>6198</v>
      </c>
      <c r="J996" t="s">
        <v>6202</v>
      </c>
      <c r="K996">
        <f>_xlfn.XLOOKUP(Table2[[#This Row],[Product ID]],Table4[Product ID],Table4[Size])</f>
        <v>0.2</v>
      </c>
      <c r="L996" s="5">
        <f>_xlfn.XLOOKUP(Table2[[#This Row],[Product ID]],Table4[Product ID],Table4[Unit Price])</f>
        <v>2.9849999999999999</v>
      </c>
      <c r="M996" s="7">
        <f>Table2[[#This Row],[Unit Price]]*Table2[[#This Row],[Quantity]]</f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_xlfn.XLOOKUP(Table2[[#This Row],[Customer ID]],Table3[Customer ID],Table3[Customer Name])</f>
        <v>Jennica Tewelson</v>
      </c>
      <c r="G997" s="2" t="str">
        <f>IF(_xlfn.XLOOKUP(TRIM(Table2[[#This Row],[Customer Name]]), Table3[Customer Name], Table3[Email], "")=0, "", _xlfn.XLOOKUP(TRIM(Table2[[#This Row],[Customer Name]]), Table3[Customer Name], Table3[Email], ""))</f>
        <v>jtewelsonrn@samsung.com</v>
      </c>
      <c r="H997" s="2" t="str">
        <f>_xlfn.XLOOKUP(Table2[[#This Row],[Customer Name]],Table3[Customer Name],Table3[Country])</f>
        <v>United States</v>
      </c>
      <c r="I997" t="s">
        <v>6196</v>
      </c>
      <c r="J997" t="s">
        <v>6201</v>
      </c>
      <c r="K997">
        <f>_xlfn.XLOOKUP(Table2[[#This Row],[Product ID]],Table4[Product ID],Table4[Size])</f>
        <v>2.5</v>
      </c>
      <c r="L997" s="5">
        <f>_xlfn.XLOOKUP(Table2[[#This Row],[Product ID]],Table4[Product ID],Table4[Unit Price])</f>
        <v>27.484999999999996</v>
      </c>
      <c r="M997" s="7">
        <f>Table2[[#This Row],[Unit Price]]*Table2[[#This Row],[Quantity]]</f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_xlfn.XLOOKUP(Table2[[#This Row],[Customer ID]],Table3[Customer ID],Table3[Customer Name])</f>
        <v>Marguerite Graves</v>
      </c>
      <c r="G998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8" s="2" t="str">
        <f>_xlfn.XLOOKUP(Table2[[#This Row],[Customer Name]],Table3[Customer Name],Table3[Country])</f>
        <v>United States</v>
      </c>
      <c r="I998" t="s">
        <v>6196</v>
      </c>
      <c r="J998" t="s">
        <v>6200</v>
      </c>
      <c r="K998">
        <f>_xlfn.XLOOKUP(Table2[[#This Row],[Product ID]],Table4[Product ID],Table4[Size])</f>
        <v>0.5</v>
      </c>
      <c r="L998" s="5">
        <f>_xlfn.XLOOKUP(Table2[[#This Row],[Product ID]],Table4[Product ID],Table4[Unit Price])</f>
        <v>5.97</v>
      </c>
      <c r="M998" s="7">
        <f>Table2[[#This Row],[Unit Price]]*Table2[[#This Row],[Quantity]]</f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_xlfn.XLOOKUP(Table2[[#This Row],[Customer ID]],Table3[Customer ID],Table3[Customer Name])</f>
        <v>Marguerite Graves</v>
      </c>
      <c r="G999" s="2" t="str">
        <f>IF(_xlfn.XLOOKUP(TRIM(Table2[[#This Row],[Customer Name]]), Table3[Customer Name], Table3[Email], "")=0, "", _xlfn.XLOOKUP(TRIM(Table2[[#This Row],[Customer Name]]), Table3[Customer Name], Table3[Email], ""))</f>
        <v/>
      </c>
      <c r="H999" s="2" t="str">
        <f>_xlfn.XLOOKUP(Table2[[#This Row],[Customer Name]],Table3[Customer Name],Table3[Country])</f>
        <v>United States</v>
      </c>
      <c r="I999" t="s">
        <v>6198</v>
      </c>
      <c r="J999" t="s">
        <v>6200</v>
      </c>
      <c r="K999">
        <f>_xlfn.XLOOKUP(Table2[[#This Row],[Product ID]],Table4[Product ID],Table4[Size])</f>
        <v>0.5</v>
      </c>
      <c r="L999" s="5">
        <f>_xlfn.XLOOKUP(Table2[[#This Row],[Product ID]],Table4[Product ID],Table4[Unit Price])</f>
        <v>6.75</v>
      </c>
      <c r="M999" s="7">
        <f>Table2[[#This Row],[Unit Price]]*Table2[[#This Row],[Quantity]]</f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_xlfn.XLOOKUP(Table2[[#This Row],[Customer ID]],Table3[Customer ID],Table3[Customer Name])</f>
        <v>Nicolina Jenny</v>
      </c>
      <c r="G1000" s="2" t="str">
        <f>IF(_xlfn.XLOOKUP(TRIM(Table2[[#This Row],[Customer Name]]), Table3[Customer Name], Table3[Email], "")=0, "", _xlfn.XLOOKUP(TRIM(Table2[[#This Row],[Customer Name]]), Table3[Customer Name], Table3[Email], ""))</f>
        <v>njennyrq@bigcartel.com</v>
      </c>
      <c r="H1000" s="2" t="str">
        <f>_xlfn.XLOOKUP(Table2[[#This Row],[Customer Name]],Table3[Customer Name],Table3[Country])</f>
        <v>United States</v>
      </c>
      <c r="I1000" t="s">
        <v>6198</v>
      </c>
      <c r="J1000" t="s">
        <v>6202</v>
      </c>
      <c r="K1000">
        <f>_xlfn.XLOOKUP(Table2[[#This Row],[Product ID]],Table4[Product ID],Table4[Size])</f>
        <v>1</v>
      </c>
      <c r="L1000" s="5">
        <f>_xlfn.XLOOKUP(Table2[[#This Row],[Product ID]],Table4[Product ID],Table4[Unit Price])</f>
        <v>9.9499999999999993</v>
      </c>
      <c r="M1000" s="7">
        <f>Table2[[#This Row],[Unit Price]]*Table2[[#This Row],[Quantity]]</f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_xlfn.XLOOKUP(Table2[[#This Row],[Customer ID]],Table3[Customer ID],Table3[Customer Name])</f>
        <v>Vidovic Antonelli</v>
      </c>
      <c r="G1001" s="2" t="str">
        <f>IF(_xlfn.XLOOKUP(TRIM(Table2[[#This Row],[Customer Name]]), Table3[Customer Name], Table3[Email], "")=0, "", _xlfn.XLOOKUP(TRIM(Table2[[#This Row],[Customer Name]]), Table3[Customer Name], Table3[Email], ""))</f>
        <v/>
      </c>
      <c r="H1001" s="2" t="str">
        <f>_xlfn.XLOOKUP(Table2[[#This Row],[Customer Name]],Table3[Customer Name],Table3[Country])</f>
        <v>United Kingdom</v>
      </c>
      <c r="I1001" t="s">
        <v>6197</v>
      </c>
      <c r="J1001" t="s">
        <v>6200</v>
      </c>
      <c r="K1001">
        <f>_xlfn.XLOOKUP(Table2[[#This Row],[Product ID]],Table4[Product ID],Table4[Size])</f>
        <v>0.2</v>
      </c>
      <c r="L1001" s="5">
        <f>_xlfn.XLOOKUP(Table2[[#This Row],[Product ID]],Table4[Product ID],Table4[Unit Price])</f>
        <v>4.125</v>
      </c>
      <c r="M1001" s="7">
        <f>Table2[[#This Row],[Unit Price]]*Table2[[#This Row],[Quantity]]</f>
        <v>12.375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22AE-3C93-41AF-B39D-922F6DE4A4DE}">
  <dimension ref="A1:I1001"/>
  <sheetViews>
    <sheetView tabSelected="1" topLeftCell="A37" workbookViewId="0">
      <selection activeCell="H1" sqref="H1:H104857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style="9" customWidth="1"/>
    <col min="9" max="9" width="13.85546875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8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8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8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8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8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8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8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8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8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8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8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8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8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8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8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8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8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8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8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8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8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8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8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8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8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8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8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8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8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8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8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8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8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8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8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8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8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8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8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8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8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8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8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8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8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8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8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8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8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8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8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8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8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8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8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8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8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8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8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8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8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8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8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8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8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8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8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8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8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8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8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8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8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8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8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8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8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8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8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8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8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8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8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8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8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8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8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8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8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8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8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8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8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8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8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8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8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8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8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8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8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8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8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8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8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8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8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8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8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8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8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8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8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8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8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8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8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8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8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8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8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8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8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8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8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8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8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8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8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8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8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8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8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8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8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8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8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8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8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8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8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8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8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8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8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8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8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8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8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8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8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8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8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8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8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8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8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8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8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8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8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8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8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8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8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8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8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8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8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8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8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8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8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8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8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8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8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8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8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8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8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8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8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8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8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8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8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8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8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8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8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8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8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8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8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8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8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8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8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8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8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8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8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8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8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8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8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8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8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8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8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8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8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8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8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8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8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8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8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8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8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8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8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8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8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8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8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8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8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8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8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8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8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8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8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8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8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8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8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8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8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8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8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8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8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8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8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8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8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8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8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8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8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8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8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8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8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8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8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8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8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8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8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8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8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8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8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8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8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8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8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8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8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8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8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8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8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8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8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8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8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8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8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8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8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8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8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8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8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8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8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8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8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8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8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8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8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8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8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8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8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8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8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8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8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8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8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8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8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8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8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8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8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8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8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8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8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8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8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8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8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8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8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8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8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8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8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8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8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8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8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8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8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8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8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8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8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8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8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8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8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8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8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8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8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8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8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8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8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8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8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8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8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8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8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8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8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8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8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8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8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8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8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8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8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8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8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8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8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8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8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8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8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8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8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8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8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8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8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8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8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8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8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8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8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8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8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8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8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8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8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8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8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8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8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8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8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8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8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8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8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8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8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8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8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8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8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8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8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8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8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8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8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8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8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8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8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8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8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8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8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8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8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8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8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8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8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8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8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8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8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8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8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8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8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8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8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8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8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8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8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8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8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8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8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8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8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8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8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8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8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8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8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8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8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8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8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8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8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8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8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8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8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8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8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8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8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8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8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8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8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8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8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8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8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8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8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8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8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8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8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8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8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8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8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8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8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8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8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8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8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8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8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8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8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8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8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8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8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8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8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8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8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8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8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8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8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8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8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8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8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8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8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8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8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8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8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8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8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8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8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8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8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8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8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8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8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8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8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8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8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8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8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8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8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8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8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8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8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8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8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8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8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8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8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8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8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8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8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8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8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8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8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8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8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8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8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8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8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8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8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8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8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8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8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8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8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8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8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8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8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8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8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8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8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8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8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8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8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8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8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8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8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8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8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8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8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8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8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8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8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8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8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8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8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8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8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8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8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8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8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8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8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8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8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8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8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8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8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8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8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8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8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8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8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8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8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8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8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8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8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8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8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8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8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8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8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8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8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8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8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8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8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8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8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8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8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8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8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8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8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8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8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8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8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8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8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8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8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8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8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8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8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8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8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8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8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8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8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8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8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8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8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8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8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8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8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8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8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8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8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8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8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8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8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8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8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8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8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8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8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8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8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8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8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8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8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8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8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8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8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8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8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8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8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8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8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8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8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8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8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8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8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8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8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8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8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8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8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8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8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8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8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8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8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8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8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8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8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8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8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8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8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8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8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8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8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8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8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8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8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8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8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8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8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8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8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8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8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8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8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8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8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8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8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8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8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8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8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8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8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8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8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8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8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8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8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8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8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8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8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8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8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8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8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8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8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8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8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8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8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8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8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8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8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8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8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8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8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8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8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8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8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8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8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8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8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8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8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8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8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8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8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8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8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8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8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8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8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8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8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8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8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8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8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8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8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8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8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8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8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8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8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8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8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8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8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8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8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8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8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8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8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8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8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8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8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8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8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8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8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8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8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8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8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8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8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8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8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8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8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8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8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8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8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8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8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8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8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8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8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8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8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8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8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8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8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8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8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8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8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8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8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8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8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8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8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8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8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8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8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8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8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8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8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8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8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8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8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8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8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8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8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8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8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8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8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8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8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8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8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8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8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8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8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8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8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8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8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8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8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8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8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8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8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8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8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8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8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8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8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8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8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8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8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8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8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8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8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8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8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8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8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8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8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8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8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8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8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8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8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8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8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8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8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8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8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8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8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8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8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8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8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8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8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8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8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8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8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8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8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8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8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8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8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8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8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8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8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8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8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8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8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8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8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8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8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8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8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8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8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8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8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8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8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8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8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8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8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8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8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8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8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8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8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8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8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8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8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8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8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8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8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8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8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8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8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8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8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8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8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21B3-9054-4063-B51B-833875311F5B}">
  <dimension ref="A1:G49"/>
  <sheetViews>
    <sheetView topLeftCell="A40" workbookViewId="0">
      <selection activeCell="E12" sqref="E12"/>
    </sheetView>
  </sheetViews>
  <sheetFormatPr defaultRowHeight="15" x14ac:dyDescent="0.25"/>
  <cols>
    <col min="1" max="1" width="12.28515625" customWidth="1"/>
    <col min="2" max="2" width="13.85546875" customWidth="1"/>
    <col min="3" max="3" width="13.85546875" bestFit="1" customWidth="1"/>
    <col min="4" max="4" width="6.7109375" customWidth="1"/>
    <col min="5" max="5" width="11.85546875" style="5" customWidth="1"/>
    <col min="6" max="6" width="15.42578125" style="5" customWidth="1"/>
    <col min="7" max="7" width="8.140625" style="5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s="5" t="s">
        <v>13</v>
      </c>
      <c r="F1" s="5" t="s">
        <v>17</v>
      </c>
      <c r="G1" s="5" t="s">
        <v>16</v>
      </c>
    </row>
    <row r="2" spans="1:7" x14ac:dyDescent="0.25">
      <c r="A2" t="s">
        <v>6167</v>
      </c>
      <c r="B2" t="s">
        <v>6198</v>
      </c>
      <c r="C2" t="s">
        <v>6201</v>
      </c>
      <c r="D2" s="1">
        <v>0.2</v>
      </c>
      <c r="E2" s="5">
        <v>3.8849999999999998</v>
      </c>
      <c r="F2" s="5">
        <v>1.9424999999999999</v>
      </c>
      <c r="G2" s="5">
        <v>0.34964999999999996</v>
      </c>
    </row>
    <row r="3" spans="1:7" x14ac:dyDescent="0.25">
      <c r="A3" t="s">
        <v>6180</v>
      </c>
      <c r="B3" t="s">
        <v>6198</v>
      </c>
      <c r="C3" t="s">
        <v>6201</v>
      </c>
      <c r="D3" s="1">
        <v>0.5</v>
      </c>
      <c r="E3" s="5">
        <v>7.77</v>
      </c>
      <c r="F3" s="5">
        <v>1.5539999999999998</v>
      </c>
      <c r="G3" s="5">
        <v>0.69929999999999992</v>
      </c>
    </row>
    <row r="4" spans="1:7" x14ac:dyDescent="0.25">
      <c r="A4" t="s">
        <v>6140</v>
      </c>
      <c r="B4" t="s">
        <v>6198</v>
      </c>
      <c r="C4" t="s">
        <v>6201</v>
      </c>
      <c r="D4" s="1">
        <v>1</v>
      </c>
      <c r="E4" s="5">
        <v>12.95</v>
      </c>
      <c r="F4" s="5">
        <v>1.2949999999999999</v>
      </c>
      <c r="G4" s="5">
        <v>1.1655</v>
      </c>
    </row>
    <row r="5" spans="1:7" x14ac:dyDescent="0.25">
      <c r="A5" t="s">
        <v>6182</v>
      </c>
      <c r="B5" t="s">
        <v>6198</v>
      </c>
      <c r="C5" t="s">
        <v>6201</v>
      </c>
      <c r="D5" s="1">
        <v>2.5</v>
      </c>
      <c r="E5" s="5">
        <v>29.784999999999997</v>
      </c>
      <c r="F5" s="5">
        <v>1.1913999999999998</v>
      </c>
      <c r="G5" s="5">
        <v>2.6806499999999995</v>
      </c>
    </row>
    <row r="6" spans="1:7" x14ac:dyDescent="0.25">
      <c r="A6" t="s">
        <v>6152</v>
      </c>
      <c r="B6" t="s">
        <v>6198</v>
      </c>
      <c r="C6" t="s">
        <v>6200</v>
      </c>
      <c r="D6" s="1">
        <v>0.2</v>
      </c>
      <c r="E6" s="5">
        <v>3.375</v>
      </c>
      <c r="F6" s="5">
        <v>1.6875</v>
      </c>
      <c r="G6" s="5">
        <v>0.30374999999999996</v>
      </c>
    </row>
    <row r="7" spans="1:7" x14ac:dyDescent="0.25">
      <c r="A7" t="s">
        <v>6157</v>
      </c>
      <c r="B7" t="s">
        <v>6198</v>
      </c>
      <c r="C7" t="s">
        <v>6200</v>
      </c>
      <c r="D7" s="1">
        <v>0.5</v>
      </c>
      <c r="E7" s="5">
        <v>6.75</v>
      </c>
      <c r="F7" s="5">
        <v>1.35</v>
      </c>
      <c r="G7" s="5">
        <v>0.60749999999999993</v>
      </c>
    </row>
    <row r="8" spans="1:7" x14ac:dyDescent="0.25">
      <c r="A8" t="s">
        <v>6155</v>
      </c>
      <c r="B8" t="s">
        <v>6198</v>
      </c>
      <c r="C8" t="s">
        <v>6200</v>
      </c>
      <c r="D8" s="1">
        <v>1</v>
      </c>
      <c r="E8" s="5">
        <v>11.25</v>
      </c>
      <c r="F8" s="5">
        <v>1.125</v>
      </c>
      <c r="G8" s="5">
        <v>1.0125</v>
      </c>
    </row>
    <row r="9" spans="1:7" x14ac:dyDescent="0.25">
      <c r="A9" t="s">
        <v>6175</v>
      </c>
      <c r="B9" t="s">
        <v>6198</v>
      </c>
      <c r="C9" t="s">
        <v>6200</v>
      </c>
      <c r="D9" s="1">
        <v>2.5</v>
      </c>
      <c r="E9" s="5">
        <v>25.874999999999996</v>
      </c>
      <c r="F9" s="5">
        <v>1.0349999999999999</v>
      </c>
      <c r="G9" s="5">
        <v>2.3287499999999994</v>
      </c>
    </row>
    <row r="10" spans="1:7" x14ac:dyDescent="0.25">
      <c r="A10" t="s">
        <v>6154</v>
      </c>
      <c r="B10" t="s">
        <v>6198</v>
      </c>
      <c r="C10" t="s">
        <v>6202</v>
      </c>
      <c r="D10" s="1">
        <v>0.2</v>
      </c>
      <c r="E10" s="5">
        <v>2.9849999999999999</v>
      </c>
      <c r="F10" s="5">
        <v>1.4924999999999999</v>
      </c>
      <c r="G10" s="5">
        <v>0.26865</v>
      </c>
    </row>
    <row r="11" spans="1:7" x14ac:dyDescent="0.25">
      <c r="A11" t="s">
        <v>6158</v>
      </c>
      <c r="B11" t="s">
        <v>6198</v>
      </c>
      <c r="C11" t="s">
        <v>6202</v>
      </c>
      <c r="D11" s="1">
        <v>0.5</v>
      </c>
      <c r="E11" s="5">
        <v>5.97</v>
      </c>
      <c r="F11" s="5">
        <v>1.194</v>
      </c>
      <c r="G11" s="5">
        <v>0.5373</v>
      </c>
    </row>
    <row r="12" spans="1:7" x14ac:dyDescent="0.25">
      <c r="A12" t="s">
        <v>6147</v>
      </c>
      <c r="B12" t="s">
        <v>6198</v>
      </c>
      <c r="C12" t="s">
        <v>6202</v>
      </c>
      <c r="D12" s="1">
        <v>1</v>
      </c>
      <c r="E12" s="5">
        <v>9.9499999999999993</v>
      </c>
      <c r="F12" s="5">
        <v>0.99499999999999988</v>
      </c>
      <c r="G12" s="5">
        <v>0.89549999999999985</v>
      </c>
    </row>
    <row r="13" spans="1:7" x14ac:dyDescent="0.25">
      <c r="A13" t="s">
        <v>6168</v>
      </c>
      <c r="B13" t="s">
        <v>6198</v>
      </c>
      <c r="C13" t="s">
        <v>6202</v>
      </c>
      <c r="D13" s="1">
        <v>2.5</v>
      </c>
      <c r="E13" s="5">
        <v>22.884999999999998</v>
      </c>
      <c r="F13" s="5">
        <v>0.91539999999999988</v>
      </c>
      <c r="G13" s="5">
        <v>2.0596499999999995</v>
      </c>
    </row>
    <row r="14" spans="1:7" x14ac:dyDescent="0.25">
      <c r="A14" t="s">
        <v>6178</v>
      </c>
      <c r="B14" t="s">
        <v>6196</v>
      </c>
      <c r="C14" t="s">
        <v>6201</v>
      </c>
      <c r="D14" s="1">
        <v>0.2</v>
      </c>
      <c r="E14" s="5">
        <v>3.5849999999999995</v>
      </c>
      <c r="F14" s="5">
        <v>1.7924999999999998</v>
      </c>
      <c r="G14" s="5">
        <v>0.21509999999999996</v>
      </c>
    </row>
    <row r="15" spans="1:7" x14ac:dyDescent="0.25">
      <c r="A15" t="s">
        <v>6173</v>
      </c>
      <c r="B15" t="s">
        <v>6196</v>
      </c>
      <c r="C15" t="s">
        <v>6201</v>
      </c>
      <c r="D15" s="1">
        <v>0.5</v>
      </c>
      <c r="E15" s="5">
        <v>7.169999999999999</v>
      </c>
      <c r="F15" s="5">
        <v>1.4339999999999997</v>
      </c>
      <c r="G15" s="5">
        <v>0.43019999999999992</v>
      </c>
    </row>
    <row r="16" spans="1:7" x14ac:dyDescent="0.25">
      <c r="A16" t="s">
        <v>6179</v>
      </c>
      <c r="B16" t="s">
        <v>6196</v>
      </c>
      <c r="C16" t="s">
        <v>6201</v>
      </c>
      <c r="D16" s="1">
        <v>1</v>
      </c>
      <c r="E16" s="5">
        <v>11.95</v>
      </c>
      <c r="F16" s="5">
        <v>1.1949999999999998</v>
      </c>
      <c r="G16" s="5">
        <v>0.71699999999999997</v>
      </c>
    </row>
    <row r="17" spans="1:7" x14ac:dyDescent="0.25">
      <c r="A17" t="s">
        <v>6142</v>
      </c>
      <c r="B17" t="s">
        <v>6196</v>
      </c>
      <c r="C17" t="s">
        <v>6201</v>
      </c>
      <c r="D17" s="1">
        <v>2.5</v>
      </c>
      <c r="E17" s="5">
        <v>27.484999999999996</v>
      </c>
      <c r="F17" s="5">
        <v>1.0993999999999999</v>
      </c>
      <c r="G17" s="5">
        <v>1.6490999999999998</v>
      </c>
    </row>
    <row r="18" spans="1:7" x14ac:dyDescent="0.25">
      <c r="A18" t="s">
        <v>6174</v>
      </c>
      <c r="B18" t="s">
        <v>6196</v>
      </c>
      <c r="C18" t="s">
        <v>6200</v>
      </c>
      <c r="D18" s="1">
        <v>0.2</v>
      </c>
      <c r="E18" s="5">
        <v>2.9849999999999999</v>
      </c>
      <c r="F18" s="5">
        <v>1.4924999999999999</v>
      </c>
      <c r="G18" s="5">
        <v>0.17909999999999998</v>
      </c>
    </row>
    <row r="19" spans="1:7" x14ac:dyDescent="0.25">
      <c r="A19" t="s">
        <v>6146</v>
      </c>
      <c r="B19" t="s">
        <v>6196</v>
      </c>
      <c r="C19" t="s">
        <v>6200</v>
      </c>
      <c r="D19" s="1">
        <v>0.5</v>
      </c>
      <c r="E19" s="5">
        <v>5.97</v>
      </c>
      <c r="F19" s="5">
        <v>1.194</v>
      </c>
      <c r="G19" s="5">
        <v>0.35819999999999996</v>
      </c>
    </row>
    <row r="20" spans="1:7" x14ac:dyDescent="0.25">
      <c r="A20" t="s">
        <v>6138</v>
      </c>
      <c r="B20" t="s">
        <v>6196</v>
      </c>
      <c r="C20" t="s">
        <v>6200</v>
      </c>
      <c r="D20" s="1">
        <v>1</v>
      </c>
      <c r="E20" s="5">
        <v>9.9499999999999993</v>
      </c>
      <c r="F20" s="5">
        <v>0.99499999999999988</v>
      </c>
      <c r="G20" s="5">
        <v>0.59699999999999998</v>
      </c>
    </row>
    <row r="21" spans="1:7" x14ac:dyDescent="0.25">
      <c r="A21" t="s">
        <v>6151</v>
      </c>
      <c r="B21" t="s">
        <v>6196</v>
      </c>
      <c r="C21" t="s">
        <v>6200</v>
      </c>
      <c r="D21" s="1">
        <v>2.5</v>
      </c>
      <c r="E21" s="5">
        <v>22.884999999999998</v>
      </c>
      <c r="F21" s="5">
        <v>0.91539999999999988</v>
      </c>
      <c r="G21" s="5">
        <v>1.3730999999999998</v>
      </c>
    </row>
    <row r="22" spans="1:7" x14ac:dyDescent="0.25">
      <c r="A22" t="s">
        <v>6163</v>
      </c>
      <c r="B22" t="s">
        <v>6196</v>
      </c>
      <c r="C22" t="s">
        <v>6202</v>
      </c>
      <c r="D22" s="1">
        <v>0.2</v>
      </c>
      <c r="E22" s="5">
        <v>2.6849999999999996</v>
      </c>
      <c r="F22" s="5">
        <v>1.3424999999999998</v>
      </c>
      <c r="G22" s="5">
        <v>0.16109999999999997</v>
      </c>
    </row>
    <row r="23" spans="1:7" x14ac:dyDescent="0.25">
      <c r="A23" t="s">
        <v>6172</v>
      </c>
      <c r="B23" t="s">
        <v>6196</v>
      </c>
      <c r="C23" t="s">
        <v>6202</v>
      </c>
      <c r="D23" s="1">
        <v>0.5</v>
      </c>
      <c r="E23" s="5">
        <v>5.3699999999999992</v>
      </c>
      <c r="F23" s="5">
        <v>1.0739999999999998</v>
      </c>
      <c r="G23" s="5">
        <v>0.32219999999999993</v>
      </c>
    </row>
    <row r="24" spans="1:7" x14ac:dyDescent="0.25">
      <c r="A24" t="s">
        <v>6177</v>
      </c>
      <c r="B24" t="s">
        <v>6196</v>
      </c>
      <c r="C24" t="s">
        <v>6202</v>
      </c>
      <c r="D24" s="1">
        <v>1</v>
      </c>
      <c r="E24" s="5">
        <v>8.9499999999999993</v>
      </c>
      <c r="F24" s="5">
        <v>0.89499999999999991</v>
      </c>
      <c r="G24" s="5">
        <v>0.53699999999999992</v>
      </c>
    </row>
    <row r="25" spans="1:7" x14ac:dyDescent="0.25">
      <c r="A25" t="s">
        <v>6149</v>
      </c>
      <c r="B25" t="s">
        <v>6196</v>
      </c>
      <c r="C25" t="s">
        <v>6202</v>
      </c>
      <c r="D25" s="1">
        <v>2.5</v>
      </c>
      <c r="E25" s="5">
        <v>20.584999999999997</v>
      </c>
      <c r="F25" s="5">
        <v>0.82339999999999991</v>
      </c>
      <c r="G25" s="5">
        <v>1.2350999999999999</v>
      </c>
    </row>
    <row r="26" spans="1:7" x14ac:dyDescent="0.25">
      <c r="A26" t="s">
        <v>6145</v>
      </c>
      <c r="B26" t="s">
        <v>6199</v>
      </c>
      <c r="C26" t="s">
        <v>6201</v>
      </c>
      <c r="D26" s="1">
        <v>0.2</v>
      </c>
      <c r="E26" s="5">
        <v>4.7549999999999999</v>
      </c>
      <c r="F26" s="5">
        <v>2.3774999999999999</v>
      </c>
      <c r="G26" s="5">
        <v>0.61814999999999998</v>
      </c>
    </row>
    <row r="27" spans="1:7" x14ac:dyDescent="0.25">
      <c r="A27" t="s">
        <v>6161</v>
      </c>
      <c r="B27" t="s">
        <v>6199</v>
      </c>
      <c r="C27" t="s">
        <v>6201</v>
      </c>
      <c r="D27" s="1">
        <v>0.5</v>
      </c>
      <c r="E27" s="5">
        <v>9.51</v>
      </c>
      <c r="F27" s="5">
        <v>1.9019999999999999</v>
      </c>
      <c r="G27" s="5">
        <v>1.2363</v>
      </c>
    </row>
    <row r="28" spans="1:7" x14ac:dyDescent="0.25">
      <c r="A28" t="s">
        <v>6170</v>
      </c>
      <c r="B28" t="s">
        <v>6199</v>
      </c>
      <c r="C28" t="s">
        <v>6201</v>
      </c>
      <c r="D28" s="1">
        <v>1</v>
      </c>
      <c r="E28" s="5">
        <v>15.85</v>
      </c>
      <c r="F28" s="5">
        <v>1.585</v>
      </c>
      <c r="G28" s="5">
        <v>2.0605000000000002</v>
      </c>
    </row>
    <row r="29" spans="1:7" x14ac:dyDescent="0.25">
      <c r="A29" t="s">
        <v>6164</v>
      </c>
      <c r="B29" t="s">
        <v>6199</v>
      </c>
      <c r="C29" t="s">
        <v>6201</v>
      </c>
      <c r="D29" s="1">
        <v>2.5</v>
      </c>
      <c r="E29" s="5">
        <v>36.454999999999998</v>
      </c>
      <c r="F29" s="5">
        <v>1.4581999999999999</v>
      </c>
      <c r="G29" s="5">
        <v>4.7391499999999995</v>
      </c>
    </row>
    <row r="30" spans="1:7" x14ac:dyDescent="0.25">
      <c r="A30" t="s">
        <v>6159</v>
      </c>
      <c r="B30" t="s">
        <v>6199</v>
      </c>
      <c r="C30" t="s">
        <v>6200</v>
      </c>
      <c r="D30" s="1">
        <v>0.2</v>
      </c>
      <c r="E30" s="5">
        <v>4.3650000000000002</v>
      </c>
      <c r="F30" s="5">
        <v>2.1825000000000001</v>
      </c>
      <c r="G30" s="5">
        <v>0.56745000000000001</v>
      </c>
    </row>
    <row r="31" spans="1:7" x14ac:dyDescent="0.25">
      <c r="A31" t="s">
        <v>6160</v>
      </c>
      <c r="B31" t="s">
        <v>6199</v>
      </c>
      <c r="C31" t="s">
        <v>6200</v>
      </c>
      <c r="D31" s="1">
        <v>0.5</v>
      </c>
      <c r="E31" s="5">
        <v>8.73</v>
      </c>
      <c r="F31" s="5">
        <v>1.746</v>
      </c>
      <c r="G31" s="5">
        <v>1.1349</v>
      </c>
    </row>
    <row r="32" spans="1:7" x14ac:dyDescent="0.25">
      <c r="A32" t="s">
        <v>6162</v>
      </c>
      <c r="B32" t="s">
        <v>6199</v>
      </c>
      <c r="C32" t="s">
        <v>6200</v>
      </c>
      <c r="D32" s="1">
        <v>1</v>
      </c>
      <c r="E32" s="5">
        <v>14.55</v>
      </c>
      <c r="F32" s="5">
        <v>1.4550000000000001</v>
      </c>
      <c r="G32" s="5">
        <v>1.8915000000000002</v>
      </c>
    </row>
    <row r="33" spans="1:7" x14ac:dyDescent="0.25">
      <c r="A33" t="s">
        <v>6181</v>
      </c>
      <c r="B33" t="s">
        <v>6199</v>
      </c>
      <c r="C33" t="s">
        <v>6200</v>
      </c>
      <c r="D33" s="1">
        <v>2.5</v>
      </c>
      <c r="E33" s="5">
        <v>33.464999999999996</v>
      </c>
      <c r="F33" s="5">
        <v>1.3385999999999998</v>
      </c>
      <c r="G33" s="5">
        <v>4.3504499999999995</v>
      </c>
    </row>
    <row r="34" spans="1:7" x14ac:dyDescent="0.25">
      <c r="A34" t="s">
        <v>6150</v>
      </c>
      <c r="B34" t="s">
        <v>6199</v>
      </c>
      <c r="C34" t="s">
        <v>6202</v>
      </c>
      <c r="D34" s="1">
        <v>0.2</v>
      </c>
      <c r="E34" s="5">
        <v>3.8849999999999998</v>
      </c>
      <c r="F34" s="5">
        <v>1.9424999999999999</v>
      </c>
      <c r="G34" s="5">
        <v>0.50505</v>
      </c>
    </row>
    <row r="35" spans="1:7" x14ac:dyDescent="0.25">
      <c r="A35" t="s">
        <v>6169</v>
      </c>
      <c r="B35" t="s">
        <v>6199</v>
      </c>
      <c r="C35" t="s">
        <v>6202</v>
      </c>
      <c r="D35" s="1">
        <v>0.5</v>
      </c>
      <c r="E35" s="5">
        <v>7.77</v>
      </c>
      <c r="F35" s="5">
        <v>1.5539999999999998</v>
      </c>
      <c r="G35" s="5">
        <v>1.0101</v>
      </c>
    </row>
    <row r="36" spans="1:7" x14ac:dyDescent="0.25">
      <c r="A36" t="s">
        <v>6143</v>
      </c>
      <c r="B36" t="s">
        <v>6199</v>
      </c>
      <c r="C36" t="s">
        <v>6202</v>
      </c>
      <c r="D36" s="1">
        <v>1</v>
      </c>
      <c r="E36" s="5">
        <v>12.95</v>
      </c>
      <c r="F36" s="5">
        <v>1.2949999999999999</v>
      </c>
      <c r="G36" s="5">
        <v>1.6835</v>
      </c>
    </row>
    <row r="37" spans="1:7" x14ac:dyDescent="0.25">
      <c r="A37" t="s">
        <v>6165</v>
      </c>
      <c r="B37" t="s">
        <v>6199</v>
      </c>
      <c r="C37" t="s">
        <v>6202</v>
      </c>
      <c r="D37" s="1">
        <v>2.5</v>
      </c>
      <c r="E37" s="5">
        <v>29.784999999999997</v>
      </c>
      <c r="F37" s="5">
        <v>1.1913999999999998</v>
      </c>
      <c r="G37" s="5">
        <v>3.8720499999999998</v>
      </c>
    </row>
    <row r="38" spans="1:7" x14ac:dyDescent="0.25">
      <c r="A38" t="s">
        <v>6184</v>
      </c>
      <c r="B38" t="s">
        <v>6197</v>
      </c>
      <c r="C38" t="s">
        <v>6201</v>
      </c>
      <c r="D38" s="1">
        <v>0.2</v>
      </c>
      <c r="E38" s="5">
        <v>4.4550000000000001</v>
      </c>
      <c r="F38" s="5">
        <v>2.2275</v>
      </c>
      <c r="G38" s="5">
        <v>0.49004999999999999</v>
      </c>
    </row>
    <row r="39" spans="1:7" x14ac:dyDescent="0.25">
      <c r="A39" t="s">
        <v>6176</v>
      </c>
      <c r="B39" t="s">
        <v>6197</v>
      </c>
      <c r="C39" t="s">
        <v>6201</v>
      </c>
      <c r="D39" s="1">
        <v>0.5</v>
      </c>
      <c r="E39" s="5">
        <v>8.91</v>
      </c>
      <c r="F39" s="5">
        <v>1.782</v>
      </c>
      <c r="G39" s="5">
        <v>0.98009999999999997</v>
      </c>
    </row>
    <row r="40" spans="1:7" x14ac:dyDescent="0.25">
      <c r="A40" t="s">
        <v>6171</v>
      </c>
      <c r="B40" t="s">
        <v>6197</v>
      </c>
      <c r="C40" t="s">
        <v>6201</v>
      </c>
      <c r="D40" s="1">
        <v>1</v>
      </c>
      <c r="E40" s="5">
        <v>14.85</v>
      </c>
      <c r="F40" s="5">
        <v>1.4849999999999999</v>
      </c>
      <c r="G40" s="5">
        <v>1.6335</v>
      </c>
    </row>
    <row r="41" spans="1:7" x14ac:dyDescent="0.25">
      <c r="A41" t="s">
        <v>6148</v>
      </c>
      <c r="B41" t="s">
        <v>6197</v>
      </c>
      <c r="C41" t="s">
        <v>6201</v>
      </c>
      <c r="D41" s="1">
        <v>2.5</v>
      </c>
      <c r="E41" s="5">
        <v>34.154999999999994</v>
      </c>
      <c r="F41" s="5">
        <v>1.3661999999999999</v>
      </c>
      <c r="G41" s="5">
        <v>3.7570499999999996</v>
      </c>
    </row>
    <row r="42" spans="1:7" x14ac:dyDescent="0.25">
      <c r="A42" t="s">
        <v>6156</v>
      </c>
      <c r="B42" t="s">
        <v>6197</v>
      </c>
      <c r="C42" t="s">
        <v>6200</v>
      </c>
      <c r="D42" s="1">
        <v>0.2</v>
      </c>
      <c r="E42" s="5">
        <v>4.125</v>
      </c>
      <c r="F42" s="5">
        <v>2.0625</v>
      </c>
      <c r="G42" s="5">
        <v>0.45374999999999999</v>
      </c>
    </row>
    <row r="43" spans="1:7" x14ac:dyDescent="0.25">
      <c r="A43" t="s">
        <v>6139</v>
      </c>
      <c r="B43" t="s">
        <v>6197</v>
      </c>
      <c r="C43" t="s">
        <v>6200</v>
      </c>
      <c r="D43" s="1">
        <v>0.5</v>
      </c>
      <c r="E43" s="5">
        <v>8.25</v>
      </c>
      <c r="F43" s="5">
        <v>1.65</v>
      </c>
      <c r="G43" s="5">
        <v>0.90749999999999997</v>
      </c>
    </row>
    <row r="44" spans="1:7" x14ac:dyDescent="0.25">
      <c r="A44" t="s">
        <v>6141</v>
      </c>
      <c r="B44" t="s">
        <v>6197</v>
      </c>
      <c r="C44" t="s">
        <v>6200</v>
      </c>
      <c r="D44" s="1">
        <v>1</v>
      </c>
      <c r="E44" s="5">
        <v>13.75</v>
      </c>
      <c r="F44" s="5">
        <v>1.375</v>
      </c>
      <c r="G44" s="5">
        <v>1.5125</v>
      </c>
    </row>
    <row r="45" spans="1:7" x14ac:dyDescent="0.25">
      <c r="A45" t="s">
        <v>6166</v>
      </c>
      <c r="B45" t="s">
        <v>6197</v>
      </c>
      <c r="C45" t="s">
        <v>6200</v>
      </c>
      <c r="D45" s="1">
        <v>2.5</v>
      </c>
      <c r="E45" s="5">
        <v>31.624999999999996</v>
      </c>
      <c r="F45" s="5">
        <v>1.2649999999999999</v>
      </c>
      <c r="G45" s="5">
        <v>3.4787499999999998</v>
      </c>
    </row>
    <row r="46" spans="1:7" x14ac:dyDescent="0.25">
      <c r="A46" t="s">
        <v>6153</v>
      </c>
      <c r="B46" t="s">
        <v>6197</v>
      </c>
      <c r="C46" t="s">
        <v>6202</v>
      </c>
      <c r="D46" s="1">
        <v>0.2</v>
      </c>
      <c r="E46" s="5">
        <v>3.645</v>
      </c>
      <c r="F46" s="5">
        <v>1.8225</v>
      </c>
      <c r="G46" s="5">
        <v>0.40095000000000003</v>
      </c>
    </row>
    <row r="47" spans="1:7" x14ac:dyDescent="0.25">
      <c r="A47" t="s">
        <v>6144</v>
      </c>
      <c r="B47" t="s">
        <v>6197</v>
      </c>
      <c r="C47" t="s">
        <v>6202</v>
      </c>
      <c r="D47" s="1">
        <v>0.5</v>
      </c>
      <c r="E47" s="5">
        <v>7.29</v>
      </c>
      <c r="F47" s="5">
        <v>1.458</v>
      </c>
      <c r="G47" s="5">
        <v>0.80190000000000006</v>
      </c>
    </row>
    <row r="48" spans="1:7" x14ac:dyDescent="0.25">
      <c r="A48" t="s">
        <v>6183</v>
      </c>
      <c r="B48" t="s">
        <v>6197</v>
      </c>
      <c r="C48" t="s">
        <v>6202</v>
      </c>
      <c r="D48" s="1">
        <v>1</v>
      </c>
      <c r="E48" s="5">
        <v>12.15</v>
      </c>
      <c r="F48" s="5">
        <v>1.2150000000000001</v>
      </c>
      <c r="G48" s="5">
        <v>1.3365</v>
      </c>
    </row>
    <row r="49" spans="1:7" x14ac:dyDescent="0.25">
      <c r="A49" t="s">
        <v>6185</v>
      </c>
      <c r="B49" t="s">
        <v>6197</v>
      </c>
      <c r="C49" t="s">
        <v>6202</v>
      </c>
      <c r="D49" s="1">
        <v>2.5</v>
      </c>
      <c r="E49" s="5">
        <v>27.945</v>
      </c>
      <c r="F49" s="5">
        <v>1.1177999999999999</v>
      </c>
      <c r="G49" s="5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products</vt:lpstr>
      <vt:lpstr>ORDERS CLEAN</vt:lpstr>
      <vt:lpstr>CUSTOMERS CLEAN</vt:lpstr>
      <vt:lpstr>PRODUCTS CLEAN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OAGMOJ IAU</dc:creator>
  <cp:keywords/>
  <dc:description/>
  <cp:lastModifiedBy>Eric Kwesi Baah</cp:lastModifiedBy>
  <cp:revision/>
  <dcterms:created xsi:type="dcterms:W3CDTF">2022-11-26T09:51:45Z</dcterms:created>
  <dcterms:modified xsi:type="dcterms:W3CDTF">2025-03-12T13:25:34Z</dcterms:modified>
  <cp:category/>
  <cp:contentStatus/>
</cp:coreProperties>
</file>