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Ex1.xml" ContentType="application/vnd.ms-office.chartex+xml"/>
  <Override PartName="/xl/charts/style7.xml" ContentType="application/vnd.ms-office.chartstyle+xml"/>
  <Override PartName="/xl/charts/colors7.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publishItems="1"/>
  <mc:AlternateContent xmlns:mc="http://schemas.openxmlformats.org/markup-compatibility/2006">
    <mc:Choice Requires="x15">
      <x15ac:absPath xmlns:x15ac="http://schemas.microsoft.com/office/spreadsheetml/2010/11/ac" url="https://d.docs.live.net/b7f94a189e52b82e/Desktop/ExcelUdemyCourse/Excel^MDashboard^MDatasets/MAven careers/"/>
    </mc:Choice>
  </mc:AlternateContent>
  <xr:revisionPtr revIDLastSave="430" documentId="8_{C3B491C0-0CCA-4909-AA8A-04066C5FF5CA}" xr6:coauthVersionLast="47" xr6:coauthVersionMax="47" xr10:uidLastSave="{648536CE-2701-43D2-836E-9A5D135981AD}"/>
  <bookViews>
    <workbookView xWindow="672" yWindow="1920" windowWidth="12912" windowHeight="5832" xr2:uid="{DB438AB8-0F60-4224-9C67-97043B861F24}"/>
  </bookViews>
  <sheets>
    <sheet name="Data" sheetId="1" r:id="rId1"/>
    <sheet name="Data Prep" sheetId="3" state="hidden" r:id="rId2"/>
  </sheets>
  <definedNames>
    <definedName name="_xlnm._FilterDatabase" localSheetId="0" hidden="1">Data!$A$1:$F$1919</definedName>
    <definedName name="_xlnm._FilterDatabase" localSheetId="1" hidden="1">'Data Prep'!$Q$1:$Q$1919</definedName>
    <definedName name="_xlchart.v5.0" hidden="1">'Data Prep'!$N$3</definedName>
    <definedName name="_xlchart.v5.1" hidden="1">'Data Prep'!$N$4:$N$51</definedName>
    <definedName name="_xlchart.v5.2" hidden="1">'Data Prep'!$O$3</definedName>
    <definedName name="_xlchart.v5.3" hidden="1">'Data Prep'!$O$4:$O$51</definedName>
    <definedName name="Z_948164EF_B902_4A6C_8E3C_A935061C5153_.wvu.FilterData" localSheetId="0" hidden="1">Data!$A$1:$F$1919</definedName>
    <definedName name="Z_A1F01C08_243B_48FC_94A8_F102AEB1706D_.wvu.FilterData" localSheetId="0" hidden="1">Data!$A$1:$F$1919</definedName>
  </definedNames>
  <calcPr calcId="191029"/>
  <customWorkbookViews>
    <customWorkbookView name="ShowAllWorksheets" guid="{A1F01C08-243B-48FC-94A8-F102AEB1706D}" maximized="1" xWindow="-8" yWindow="-8" windowWidth="1936" windowHeight="1056" activeSheetId="8" showFormulaBar="0"/>
    <customWorkbookView name="Dashboard" guid="{948164EF-B902-4A6C-8E3C-A935061C5153}" maximized="1" xWindow="-8" yWindow="-8" windowWidth="1936" windowHeight="1056" activeSheetId="8" showFormulaBar="0"/>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R49" i="3" l="1" a="1"/>
  <c r="R49" i="3" s="1"/>
  <c r="R48" i="3" a="1"/>
  <c r="R48" i="3" s="1"/>
  <c r="R47" i="3" a="1"/>
  <c r="R47" i="3" s="1"/>
  <c r="R46" i="3" a="1"/>
  <c r="R46" i="3" s="1"/>
  <c r="R45" i="3" a="1"/>
  <c r="R45" i="3" s="1"/>
  <c r="R44" i="3" a="1"/>
  <c r="R44" i="3" s="1"/>
  <c r="R43" i="3" a="1"/>
  <c r="R43" i="3" s="1"/>
  <c r="R42" i="3" a="1"/>
  <c r="R42" i="3" s="1"/>
  <c r="R41" i="3" a="1"/>
  <c r="R41" i="3" s="1"/>
  <c r="R40" i="3" a="1"/>
  <c r="R40" i="3" s="1"/>
  <c r="R39" i="3" a="1"/>
  <c r="R39" i="3" s="1"/>
  <c r="R38" i="3" a="1"/>
  <c r="R38" i="3" s="1"/>
  <c r="R37" i="3" a="1"/>
  <c r="R37" i="3" s="1"/>
  <c r="R36" i="3" a="1"/>
  <c r="R36" i="3" s="1"/>
  <c r="R35" i="3" a="1"/>
  <c r="R35" i="3" s="1"/>
  <c r="R34" i="3" a="1"/>
  <c r="R34" i="3" s="1"/>
  <c r="R33" i="3" a="1"/>
  <c r="R33" i="3" s="1"/>
  <c r="R32" i="3" a="1"/>
  <c r="R32" i="3" s="1"/>
  <c r="R31" i="3" a="1"/>
  <c r="R31" i="3" s="1"/>
  <c r="R30" i="3" a="1"/>
  <c r="R30" i="3" s="1"/>
  <c r="R29" i="3" a="1"/>
  <c r="R29" i="3" s="1"/>
  <c r="R28" i="3" a="1"/>
  <c r="R28" i="3" s="1"/>
  <c r="R27" i="3" a="1"/>
  <c r="R27" i="3" s="1"/>
  <c r="R26" i="3" a="1"/>
  <c r="R26" i="3" s="1"/>
  <c r="R25" i="3" a="1"/>
  <c r="R25" i="3" s="1"/>
  <c r="R24" i="3" a="1"/>
  <c r="R24" i="3" s="1"/>
  <c r="R23" i="3" a="1"/>
  <c r="R23" i="3" s="1"/>
  <c r="R22" i="3" a="1"/>
  <c r="R22" i="3" s="1"/>
  <c r="R21" i="3" a="1"/>
  <c r="R21" i="3" s="1"/>
  <c r="R20" i="3" a="1"/>
  <c r="R20" i="3" s="1"/>
  <c r="R19" i="3" a="1"/>
  <c r="R19" i="3" s="1"/>
  <c r="R18" i="3" a="1"/>
  <c r="R18" i="3" s="1"/>
  <c r="R17" i="3" a="1"/>
  <c r="R17" i="3" s="1"/>
  <c r="R16" i="3" a="1"/>
  <c r="R16" i="3" s="1"/>
  <c r="R15" i="3" a="1"/>
  <c r="R15" i="3" s="1"/>
  <c r="R14" i="3" a="1"/>
  <c r="R14" i="3" s="1"/>
  <c r="R13" i="3" a="1"/>
  <c r="R13" i="3" s="1"/>
  <c r="R12" i="3" a="1"/>
  <c r="R12" i="3" s="1"/>
  <c r="R11" i="3" a="1"/>
  <c r="R11" i="3" s="1"/>
  <c r="R10" i="3" a="1"/>
  <c r="R10" i="3" s="1"/>
  <c r="R9" i="3" a="1"/>
  <c r="R9" i="3" s="1"/>
  <c r="R8" i="3" a="1"/>
  <c r="R8" i="3" s="1"/>
  <c r="R7" i="3" a="1"/>
  <c r="R7" i="3" s="1"/>
  <c r="R6" i="3" a="1"/>
  <c r="R6" i="3" s="1"/>
  <c r="R5" i="3" a="1"/>
  <c r="R5" i="3" s="1"/>
  <c r="R4" i="3" a="1"/>
  <c r="R4" i="3" s="1"/>
  <c r="R3" i="3" a="1"/>
  <c r="R3" i="3" s="1"/>
  <c r="R2" i="3" a="1"/>
  <c r="R2" i="3" s="1"/>
  <c r="N3" i="3" a="1"/>
  <c r="N3" i="3" s="1"/>
  <c r="O3" i="3" s="1"/>
  <c r="O4" i="3"/>
  <c r="O5" i="3"/>
  <c r="O6" i="3"/>
  <c r="O7" i="3"/>
  <c r="O8" i="3"/>
  <c r="O9" i="3"/>
  <c r="O10" i="3"/>
  <c r="O11" i="3"/>
  <c r="O12" i="3"/>
  <c r="O13" i="3"/>
  <c r="O14" i="3"/>
  <c r="O15" i="3"/>
  <c r="O16" i="3"/>
  <c r="O17" i="3"/>
  <c r="O18" i="3"/>
  <c r="O19" i="3"/>
  <c r="O20" i="3"/>
  <c r="O21" i="3"/>
  <c r="O22" i="3"/>
  <c r="O23" i="3"/>
  <c r="O24" i="3"/>
  <c r="O25" i="3"/>
  <c r="O26" i="3"/>
  <c r="O27" i="3"/>
  <c r="O28" i="3"/>
  <c r="O29" i="3"/>
  <c r="O30" i="3"/>
  <c r="O31" i="3"/>
  <c r="O32" i="3"/>
  <c r="O33" i="3"/>
  <c r="O34" i="3"/>
  <c r="O35" i="3"/>
  <c r="O36" i="3"/>
  <c r="O37" i="3"/>
  <c r="O38" i="3"/>
  <c r="O39" i="3"/>
  <c r="O40" i="3"/>
  <c r="O41" i="3"/>
  <c r="O42" i="3"/>
  <c r="O43" i="3"/>
  <c r="O44" i="3"/>
  <c r="O45" i="3"/>
  <c r="O46" i="3"/>
  <c r="O47" i="3"/>
  <c r="O48" i="3"/>
  <c r="O49" i="3"/>
  <c r="O50" i="3"/>
  <c r="O51" i="3"/>
  <c r="L4" i="3"/>
  <c r="L5" i="3"/>
  <c r="L6" i="3"/>
  <c r="L3" i="3"/>
  <c r="K4" i="3"/>
  <c r="K5" i="3"/>
  <c r="K6" i="3"/>
  <c r="K3" i="3"/>
  <c r="G16" i="3"/>
  <c r="H16" i="3"/>
  <c r="H17" i="3" s="1"/>
  <c r="H9" i="3"/>
  <c r="H4" i="3"/>
  <c r="H8" i="3"/>
  <c r="H11" i="3"/>
  <c r="H6" i="3"/>
  <c r="H7" i="3"/>
  <c r="H12" i="3"/>
  <c r="H10" i="3"/>
  <c r="H3" i="3"/>
  <c r="H5" i="3"/>
  <c r="E9" i="3"/>
  <c r="E7" i="3"/>
  <c r="E4" i="3"/>
  <c r="E3" i="3"/>
  <c r="E12" i="3"/>
  <c r="E6" i="3"/>
  <c r="E8" i="3"/>
  <c r="E11" i="3"/>
  <c r="E10" i="3"/>
  <c r="E5" i="3"/>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96">
    <bk>
      <extLst>
        <ext uri="{3e2802c4-a4d2-4d8b-9148-e3be6c30e623}">
          <xlrd:rvb i="0"/>
        </ext>
      </extLst>
    </bk>
    <bk>
      <extLst>
        <ext uri="{3e2802c4-a4d2-4d8b-9148-e3be6c30e623}">
          <xlrd:rvb i="17"/>
        </ext>
      </extLst>
    </bk>
    <bk>
      <extLst>
        <ext uri="{3e2802c4-a4d2-4d8b-9148-e3be6c30e623}">
          <xlrd:rvb i="36"/>
        </ext>
      </extLst>
    </bk>
    <bk>
      <extLst>
        <ext uri="{3e2802c4-a4d2-4d8b-9148-e3be6c30e623}">
          <xlrd:rvb i="51"/>
        </ext>
      </extLst>
    </bk>
    <bk>
      <extLst>
        <ext uri="{3e2802c4-a4d2-4d8b-9148-e3be6c30e623}">
          <xlrd:rvb i="70"/>
        </ext>
      </extLst>
    </bk>
    <bk>
      <extLst>
        <ext uri="{3e2802c4-a4d2-4d8b-9148-e3be6c30e623}">
          <xlrd:rvb i="85"/>
        </ext>
      </extLst>
    </bk>
    <bk>
      <extLst>
        <ext uri="{3e2802c4-a4d2-4d8b-9148-e3be6c30e623}">
          <xlrd:rvb i="100"/>
        </ext>
      </extLst>
    </bk>
    <bk>
      <extLst>
        <ext uri="{3e2802c4-a4d2-4d8b-9148-e3be6c30e623}">
          <xlrd:rvb i="116"/>
        </ext>
      </extLst>
    </bk>
    <bk>
      <extLst>
        <ext uri="{3e2802c4-a4d2-4d8b-9148-e3be6c30e623}">
          <xlrd:rvb i="134"/>
        </ext>
      </extLst>
    </bk>
    <bk>
      <extLst>
        <ext uri="{3e2802c4-a4d2-4d8b-9148-e3be6c30e623}">
          <xlrd:rvb i="147"/>
        </ext>
      </extLst>
    </bk>
    <bk>
      <extLst>
        <ext uri="{3e2802c4-a4d2-4d8b-9148-e3be6c30e623}">
          <xlrd:rvb i="164"/>
        </ext>
      </extLst>
    </bk>
    <bk>
      <extLst>
        <ext uri="{3e2802c4-a4d2-4d8b-9148-e3be6c30e623}">
          <xlrd:rvb i="179"/>
        </ext>
      </extLst>
    </bk>
    <bk>
      <extLst>
        <ext uri="{3e2802c4-a4d2-4d8b-9148-e3be6c30e623}">
          <xlrd:rvb i="195"/>
        </ext>
      </extLst>
    </bk>
    <bk>
      <extLst>
        <ext uri="{3e2802c4-a4d2-4d8b-9148-e3be6c30e623}">
          <xlrd:rvb i="211"/>
        </ext>
      </extLst>
    </bk>
    <bk>
      <extLst>
        <ext uri="{3e2802c4-a4d2-4d8b-9148-e3be6c30e623}">
          <xlrd:rvb i="224"/>
        </ext>
      </extLst>
    </bk>
    <bk>
      <extLst>
        <ext uri="{3e2802c4-a4d2-4d8b-9148-e3be6c30e623}">
          <xlrd:rvb i="238"/>
        </ext>
      </extLst>
    </bk>
    <bk>
      <extLst>
        <ext uri="{3e2802c4-a4d2-4d8b-9148-e3be6c30e623}">
          <xlrd:rvb i="252"/>
        </ext>
      </extLst>
    </bk>
    <bk>
      <extLst>
        <ext uri="{3e2802c4-a4d2-4d8b-9148-e3be6c30e623}">
          <xlrd:rvb i="267"/>
        </ext>
      </extLst>
    </bk>
    <bk>
      <extLst>
        <ext uri="{3e2802c4-a4d2-4d8b-9148-e3be6c30e623}">
          <xlrd:rvb i="278"/>
        </ext>
      </extLst>
    </bk>
    <bk>
      <extLst>
        <ext uri="{3e2802c4-a4d2-4d8b-9148-e3be6c30e623}">
          <xlrd:rvb i="292"/>
        </ext>
      </extLst>
    </bk>
    <bk>
      <extLst>
        <ext uri="{3e2802c4-a4d2-4d8b-9148-e3be6c30e623}">
          <xlrd:rvb i="306"/>
        </ext>
      </extLst>
    </bk>
    <bk>
      <extLst>
        <ext uri="{3e2802c4-a4d2-4d8b-9148-e3be6c30e623}">
          <xlrd:rvb i="321"/>
        </ext>
      </extLst>
    </bk>
    <bk>
      <extLst>
        <ext uri="{3e2802c4-a4d2-4d8b-9148-e3be6c30e623}">
          <xlrd:rvb i="334"/>
        </ext>
      </extLst>
    </bk>
    <bk>
      <extLst>
        <ext uri="{3e2802c4-a4d2-4d8b-9148-e3be6c30e623}">
          <xlrd:rvb i="348"/>
        </ext>
      </extLst>
    </bk>
    <bk>
      <extLst>
        <ext uri="{3e2802c4-a4d2-4d8b-9148-e3be6c30e623}">
          <xlrd:rvb i="360"/>
        </ext>
      </extLst>
    </bk>
    <bk>
      <extLst>
        <ext uri="{3e2802c4-a4d2-4d8b-9148-e3be6c30e623}">
          <xlrd:rvb i="375"/>
        </ext>
      </extLst>
    </bk>
    <bk>
      <extLst>
        <ext uri="{3e2802c4-a4d2-4d8b-9148-e3be6c30e623}">
          <xlrd:rvb i="385"/>
        </ext>
      </extLst>
    </bk>
    <bk>
      <extLst>
        <ext uri="{3e2802c4-a4d2-4d8b-9148-e3be6c30e623}">
          <xlrd:rvb i="399"/>
        </ext>
      </extLst>
    </bk>
    <bk>
      <extLst>
        <ext uri="{3e2802c4-a4d2-4d8b-9148-e3be6c30e623}">
          <xlrd:rvb i="410"/>
        </ext>
      </extLst>
    </bk>
    <bk>
      <extLst>
        <ext uri="{3e2802c4-a4d2-4d8b-9148-e3be6c30e623}">
          <xlrd:rvb i="425"/>
        </ext>
      </extLst>
    </bk>
    <bk>
      <extLst>
        <ext uri="{3e2802c4-a4d2-4d8b-9148-e3be6c30e623}">
          <xlrd:rvb i="436"/>
        </ext>
      </extLst>
    </bk>
    <bk>
      <extLst>
        <ext uri="{3e2802c4-a4d2-4d8b-9148-e3be6c30e623}">
          <xlrd:rvb i="452"/>
        </ext>
      </extLst>
    </bk>
    <bk>
      <extLst>
        <ext uri="{3e2802c4-a4d2-4d8b-9148-e3be6c30e623}">
          <xlrd:rvb i="463"/>
        </ext>
      </extLst>
    </bk>
    <bk>
      <extLst>
        <ext uri="{3e2802c4-a4d2-4d8b-9148-e3be6c30e623}">
          <xlrd:rvb i="477"/>
        </ext>
      </extLst>
    </bk>
    <bk>
      <extLst>
        <ext uri="{3e2802c4-a4d2-4d8b-9148-e3be6c30e623}">
          <xlrd:rvb i="488"/>
        </ext>
      </extLst>
    </bk>
    <bk>
      <extLst>
        <ext uri="{3e2802c4-a4d2-4d8b-9148-e3be6c30e623}">
          <xlrd:rvb i="503"/>
        </ext>
      </extLst>
    </bk>
    <bk>
      <extLst>
        <ext uri="{3e2802c4-a4d2-4d8b-9148-e3be6c30e623}">
          <xlrd:rvb i="513"/>
        </ext>
      </extLst>
    </bk>
    <bk>
      <extLst>
        <ext uri="{3e2802c4-a4d2-4d8b-9148-e3be6c30e623}">
          <xlrd:rvb i="527"/>
        </ext>
      </extLst>
    </bk>
    <bk>
      <extLst>
        <ext uri="{3e2802c4-a4d2-4d8b-9148-e3be6c30e623}">
          <xlrd:rvb i="537"/>
        </ext>
      </extLst>
    </bk>
    <bk>
      <extLst>
        <ext uri="{3e2802c4-a4d2-4d8b-9148-e3be6c30e623}">
          <xlrd:rvb i="551"/>
        </ext>
      </extLst>
    </bk>
    <bk>
      <extLst>
        <ext uri="{3e2802c4-a4d2-4d8b-9148-e3be6c30e623}">
          <xlrd:rvb i="562"/>
        </ext>
      </extLst>
    </bk>
    <bk>
      <extLst>
        <ext uri="{3e2802c4-a4d2-4d8b-9148-e3be6c30e623}">
          <xlrd:rvb i="575"/>
        </ext>
      </extLst>
    </bk>
    <bk>
      <extLst>
        <ext uri="{3e2802c4-a4d2-4d8b-9148-e3be6c30e623}">
          <xlrd:rvb i="584"/>
        </ext>
      </extLst>
    </bk>
    <bk>
      <extLst>
        <ext uri="{3e2802c4-a4d2-4d8b-9148-e3be6c30e623}">
          <xlrd:rvb i="596"/>
        </ext>
      </extLst>
    </bk>
    <bk>
      <extLst>
        <ext uri="{3e2802c4-a4d2-4d8b-9148-e3be6c30e623}">
          <xlrd:rvb i="606"/>
        </ext>
      </extLst>
    </bk>
    <bk>
      <extLst>
        <ext uri="{3e2802c4-a4d2-4d8b-9148-e3be6c30e623}">
          <xlrd:rvb i="623"/>
        </ext>
      </extLst>
    </bk>
    <bk>
      <extLst>
        <ext uri="{3e2802c4-a4d2-4d8b-9148-e3be6c30e623}">
          <xlrd:rvb i="628"/>
        </ext>
      </extLst>
    </bk>
    <bk>
      <extLst>
        <ext uri="{3e2802c4-a4d2-4d8b-9148-e3be6c30e623}">
          <xlrd:rvb i="643"/>
        </ext>
      </extLst>
    </bk>
    <bk>
      <extLst>
        <ext uri="{3e2802c4-a4d2-4d8b-9148-e3be6c30e623}">
          <xlrd:rvb i="655"/>
        </ext>
      </extLst>
    </bk>
    <bk>
      <extLst>
        <ext uri="{3e2802c4-a4d2-4d8b-9148-e3be6c30e623}">
          <xlrd:rvb i="671"/>
        </ext>
      </extLst>
    </bk>
    <bk>
      <extLst>
        <ext uri="{3e2802c4-a4d2-4d8b-9148-e3be6c30e623}">
          <xlrd:rvb i="680"/>
        </ext>
      </extLst>
    </bk>
    <bk>
      <extLst>
        <ext uri="{3e2802c4-a4d2-4d8b-9148-e3be6c30e623}">
          <xlrd:rvb i="695"/>
        </ext>
      </extLst>
    </bk>
    <bk>
      <extLst>
        <ext uri="{3e2802c4-a4d2-4d8b-9148-e3be6c30e623}">
          <xlrd:rvb i="705"/>
        </ext>
      </extLst>
    </bk>
    <bk>
      <extLst>
        <ext uri="{3e2802c4-a4d2-4d8b-9148-e3be6c30e623}">
          <xlrd:rvb i="719"/>
        </ext>
      </extLst>
    </bk>
    <bk>
      <extLst>
        <ext uri="{3e2802c4-a4d2-4d8b-9148-e3be6c30e623}">
          <xlrd:rvb i="728"/>
        </ext>
      </extLst>
    </bk>
    <bk>
      <extLst>
        <ext uri="{3e2802c4-a4d2-4d8b-9148-e3be6c30e623}">
          <xlrd:rvb i="743"/>
        </ext>
      </extLst>
    </bk>
    <bk>
      <extLst>
        <ext uri="{3e2802c4-a4d2-4d8b-9148-e3be6c30e623}">
          <xlrd:rvb i="752"/>
        </ext>
      </extLst>
    </bk>
    <bk>
      <extLst>
        <ext uri="{3e2802c4-a4d2-4d8b-9148-e3be6c30e623}">
          <xlrd:rvb i="766"/>
        </ext>
      </extLst>
    </bk>
    <bk>
      <extLst>
        <ext uri="{3e2802c4-a4d2-4d8b-9148-e3be6c30e623}">
          <xlrd:rvb i="773"/>
        </ext>
      </extLst>
    </bk>
    <bk>
      <extLst>
        <ext uri="{3e2802c4-a4d2-4d8b-9148-e3be6c30e623}">
          <xlrd:rvb i="787"/>
        </ext>
      </extLst>
    </bk>
    <bk>
      <extLst>
        <ext uri="{3e2802c4-a4d2-4d8b-9148-e3be6c30e623}">
          <xlrd:rvb i="794"/>
        </ext>
      </extLst>
    </bk>
    <bk>
      <extLst>
        <ext uri="{3e2802c4-a4d2-4d8b-9148-e3be6c30e623}">
          <xlrd:rvb i="809"/>
        </ext>
      </extLst>
    </bk>
    <bk>
      <extLst>
        <ext uri="{3e2802c4-a4d2-4d8b-9148-e3be6c30e623}">
          <xlrd:rvb i="817"/>
        </ext>
      </extLst>
    </bk>
    <bk>
      <extLst>
        <ext uri="{3e2802c4-a4d2-4d8b-9148-e3be6c30e623}">
          <xlrd:rvb i="833"/>
        </ext>
      </extLst>
    </bk>
    <bk>
      <extLst>
        <ext uri="{3e2802c4-a4d2-4d8b-9148-e3be6c30e623}">
          <xlrd:rvb i="841"/>
        </ext>
      </extLst>
    </bk>
    <bk>
      <extLst>
        <ext uri="{3e2802c4-a4d2-4d8b-9148-e3be6c30e623}">
          <xlrd:rvb i="855"/>
        </ext>
      </extLst>
    </bk>
    <bk>
      <extLst>
        <ext uri="{3e2802c4-a4d2-4d8b-9148-e3be6c30e623}">
          <xlrd:rvb i="862"/>
        </ext>
      </extLst>
    </bk>
    <bk>
      <extLst>
        <ext uri="{3e2802c4-a4d2-4d8b-9148-e3be6c30e623}">
          <xlrd:rvb i="875"/>
        </ext>
      </extLst>
    </bk>
    <bk>
      <extLst>
        <ext uri="{3e2802c4-a4d2-4d8b-9148-e3be6c30e623}">
          <xlrd:rvb i="883"/>
        </ext>
      </extLst>
    </bk>
    <bk>
      <extLst>
        <ext uri="{3e2802c4-a4d2-4d8b-9148-e3be6c30e623}">
          <xlrd:rvb i="896"/>
        </ext>
      </extLst>
    </bk>
    <bk>
      <extLst>
        <ext uri="{3e2802c4-a4d2-4d8b-9148-e3be6c30e623}">
          <xlrd:rvb i="904"/>
        </ext>
      </extLst>
    </bk>
    <bk>
      <extLst>
        <ext uri="{3e2802c4-a4d2-4d8b-9148-e3be6c30e623}">
          <xlrd:rvb i="918"/>
        </ext>
      </extLst>
    </bk>
    <bk>
      <extLst>
        <ext uri="{3e2802c4-a4d2-4d8b-9148-e3be6c30e623}">
          <xlrd:rvb i="926"/>
        </ext>
      </extLst>
    </bk>
    <bk>
      <extLst>
        <ext uri="{3e2802c4-a4d2-4d8b-9148-e3be6c30e623}">
          <xlrd:rvb i="939"/>
        </ext>
      </extLst>
    </bk>
    <bk>
      <extLst>
        <ext uri="{3e2802c4-a4d2-4d8b-9148-e3be6c30e623}">
          <xlrd:rvb i="946"/>
        </ext>
      </extLst>
    </bk>
    <bk>
      <extLst>
        <ext uri="{3e2802c4-a4d2-4d8b-9148-e3be6c30e623}">
          <xlrd:rvb i="961"/>
        </ext>
      </extLst>
    </bk>
    <bk>
      <extLst>
        <ext uri="{3e2802c4-a4d2-4d8b-9148-e3be6c30e623}">
          <xlrd:rvb i="968"/>
        </ext>
      </extLst>
    </bk>
    <bk>
      <extLst>
        <ext uri="{3e2802c4-a4d2-4d8b-9148-e3be6c30e623}">
          <xlrd:rvb i="984"/>
        </ext>
      </extLst>
    </bk>
    <bk>
      <extLst>
        <ext uri="{3e2802c4-a4d2-4d8b-9148-e3be6c30e623}">
          <xlrd:rvb i="990"/>
        </ext>
      </extLst>
    </bk>
    <bk>
      <extLst>
        <ext uri="{3e2802c4-a4d2-4d8b-9148-e3be6c30e623}">
          <xlrd:rvb i="1003"/>
        </ext>
      </extLst>
    </bk>
    <bk>
      <extLst>
        <ext uri="{3e2802c4-a4d2-4d8b-9148-e3be6c30e623}">
          <xlrd:rvb i="1009"/>
        </ext>
      </extLst>
    </bk>
    <bk>
      <extLst>
        <ext uri="{3e2802c4-a4d2-4d8b-9148-e3be6c30e623}">
          <xlrd:rvb i="1025"/>
        </ext>
      </extLst>
    </bk>
    <bk>
      <extLst>
        <ext uri="{3e2802c4-a4d2-4d8b-9148-e3be6c30e623}">
          <xlrd:rvb i="1033"/>
        </ext>
      </extLst>
    </bk>
    <bk>
      <extLst>
        <ext uri="{3e2802c4-a4d2-4d8b-9148-e3be6c30e623}">
          <xlrd:rvb i="1049"/>
        </ext>
      </extLst>
    </bk>
    <bk>
      <extLst>
        <ext uri="{3e2802c4-a4d2-4d8b-9148-e3be6c30e623}">
          <xlrd:rvb i="1058"/>
        </ext>
      </extLst>
    </bk>
    <bk>
      <extLst>
        <ext uri="{3e2802c4-a4d2-4d8b-9148-e3be6c30e623}">
          <xlrd:rvb i="1072"/>
        </ext>
      </extLst>
    </bk>
    <bk>
      <extLst>
        <ext uri="{3e2802c4-a4d2-4d8b-9148-e3be6c30e623}">
          <xlrd:rvb i="1079"/>
        </ext>
      </extLst>
    </bk>
    <bk>
      <extLst>
        <ext uri="{3e2802c4-a4d2-4d8b-9148-e3be6c30e623}">
          <xlrd:rvb i="1093"/>
        </ext>
      </extLst>
    </bk>
    <bk>
      <extLst>
        <ext uri="{3e2802c4-a4d2-4d8b-9148-e3be6c30e623}">
          <xlrd:rvb i="1100"/>
        </ext>
      </extLst>
    </bk>
    <bk>
      <extLst>
        <ext uri="{3e2802c4-a4d2-4d8b-9148-e3be6c30e623}">
          <xlrd:rvb i="1115"/>
        </ext>
      </extLst>
    </bk>
    <bk>
      <extLst>
        <ext uri="{3e2802c4-a4d2-4d8b-9148-e3be6c30e623}">
          <xlrd:rvb i="1124"/>
        </ext>
      </extLst>
    </bk>
    <bk>
      <extLst>
        <ext uri="{3e2802c4-a4d2-4d8b-9148-e3be6c30e623}">
          <xlrd:rvb i="1138"/>
        </ext>
      </extLst>
    </bk>
    <bk>
      <extLst>
        <ext uri="{3e2802c4-a4d2-4d8b-9148-e3be6c30e623}">
          <xlrd:rvb i="1147"/>
        </ext>
      </extLst>
    </bk>
    <bk>
      <extLst>
        <ext uri="{3e2802c4-a4d2-4d8b-9148-e3be6c30e623}">
          <xlrd:rvb i="1162"/>
        </ext>
      </extLst>
    </bk>
    <bk>
      <extLst>
        <ext uri="{3e2802c4-a4d2-4d8b-9148-e3be6c30e623}">
          <xlrd:rvb i="1169"/>
        </ext>
      </extLst>
    </bk>
    <bk>
      <extLst>
        <ext uri="{3e2802c4-a4d2-4d8b-9148-e3be6c30e623}">
          <xlrd:rvb i="1182"/>
        </ext>
      </extLst>
    </bk>
  </futureMetadata>
  <cellMetadata count="1">
    <bk>
      <rc t="1" v="0"/>
    </bk>
  </cellMetadata>
  <valueMetadata count="96">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valueMetadata>
</metadata>
</file>

<file path=xl/sharedStrings.xml><?xml version="1.0" encoding="utf-8"?>
<sst xmlns="http://schemas.openxmlformats.org/spreadsheetml/2006/main" count="3896" uniqueCount="77">
  <si>
    <t>State</t>
  </si>
  <si>
    <t>Alabama</t>
  </si>
  <si>
    <t>Arizona</t>
  </si>
  <si>
    <t>Arkansas</t>
  </si>
  <si>
    <t>California</t>
  </si>
  <si>
    <t>Colorado</t>
  </si>
  <si>
    <t>Connecticut</t>
  </si>
  <si>
    <t>Delaware</t>
  </si>
  <si>
    <t>Florida</t>
  </si>
  <si>
    <t>Georgia</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</si>
  <si>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</si>
  <si>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</si>
  <si>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</si>
  <si>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</si>
  <si>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</si>
  <si>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</si>
  <si>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</si>
  <si>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</si>
  <si>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</si>
  <si>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</si>
  <si>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</si>
  <si>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</si>
  <si>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</si>
  <si>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</si>
  <si>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</si>
  <si>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</si>
  <si>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</si>
  <si>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</si>
  <si>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</si>
  <si>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</si>
  <si>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</si>
  <si>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</si>
  <si>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</si>
  <si>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</si>
  <si>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</si>
  <si>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</si>
  <si>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</si>
  <si>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</si>
  <si>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</si>
  <si>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</si>
  <si>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</si>
  <si>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</si>
  <si>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</si>
  <si>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</si>
  <si>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</si>
  <si>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</si>
  <si>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</si>
  <si>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</si>
  <si>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</si>
  <si>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Industry</t>
  </si>
  <si>
    <t>Year</t>
  </si>
  <si>
    <t>Construction</t>
  </si>
  <si>
    <t>Manufacturing</t>
  </si>
  <si>
    <t>Information</t>
  </si>
  <si>
    <t>Trade &amp; Transportation</t>
  </si>
  <si>
    <t>Natural Resources</t>
  </si>
  <si>
    <t>Finance</t>
  </si>
  <si>
    <t>Business Services</t>
  </si>
  <si>
    <t>Education &amp; Health</t>
  </si>
  <si>
    <t>Leisure &amp; Hospitality</t>
  </si>
  <si>
    <t>Other Services</t>
  </si>
  <si>
    <t>Establishments</t>
  </si>
  <si>
    <t>Employees</t>
  </si>
  <si>
    <t>Avg Annual Wage</t>
  </si>
  <si>
    <t>Current Year:</t>
  </si>
  <si>
    <t>industry Filter</t>
  </si>
  <si>
    <t>Selection</t>
  </si>
  <si>
    <t>DATE FILTER</t>
  </si>
  <si>
    <t>AVG WAGE BY INDUSTRY</t>
  </si>
  <si>
    <t>AvgAnnual Wage</t>
  </si>
  <si>
    <t>EMPLOYEES BY INDUSTRY</t>
  </si>
  <si>
    <t>Others</t>
  </si>
  <si>
    <t>WAGE &amp; EMPLOYEE TRENDS</t>
  </si>
  <si>
    <t>AVG Wage</t>
  </si>
  <si>
    <t>COMPARISONS BY STATE</t>
  </si>
  <si>
    <t xml:space="preserve">State </t>
  </si>
  <si>
    <t>Employee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</si>
</sst>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
  </numFmts>
  <fonts count="3" x14ac:knownFonts="1">
    <font>
      <sz val="11"/>
      <color theme="1"/>
      <name val="Calibri"/>
      <family val="2"/>
      <scheme val="minor"/>
    </font>
    <font>
      <b/>
      <sz val="11"/>
      <color theme="1"/>
      <name val="Calibri"/>
      <family val="2"/>
      <scheme val="minor"/>
    </font>
    <font>
      <b/>
      <sz val="11"/>
      <color theme="0"/>
      <name val="Calibri"/>
      <family val="2"/>
      <scheme val="minor"/>
    </font>
  </fonts>
  <fills count="7">
    <fill>
      <patternFill patternType="none"/>
    </fill>
    <fill>
      <patternFill patternType="gray125"/>
    </fill>
    <fill>
      <patternFill patternType="solid">
        <fgColor theme="3" tint="0.79998168889431442"/>
        <bgColor indexed="64"/>
      </patternFill>
    </fill>
    <fill>
      <patternFill patternType="solid">
        <fgColor theme="9" tint="0.79998168889431442"/>
        <bgColor indexed="64"/>
      </patternFill>
    </fill>
    <fill>
      <patternFill patternType="solid">
        <fgColor theme="9" tint="-0.249977111117893"/>
        <bgColor indexed="64"/>
      </patternFill>
    </fill>
    <fill>
      <patternFill patternType="solid">
        <fgColor rgb="FF0070C0"/>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9">
    <xf numFmtId="0" fontId="0" fillId="0" borderId="0" xfId="0"/>
    <xf numFmtId="3" fontId="0" fillId="0" borderId="0" xfId="0" applyNumberFormat="1"/>
    <xf numFmtId="164" fontId="0" fillId="0" borderId="0" xfId="0" applyNumberFormat="1"/>
    <xf numFmtId="0" fontId="1" fillId="2" borderId="0" xfId="0" applyFont="1" applyFill="1"/>
    <xf numFmtId="0" fontId="1" fillId="3" borderId="0" xfId="0" applyFont="1" applyFill="1"/>
    <xf numFmtId="0" fontId="2" fillId="4" borderId="0" xfId="0" applyFont="1" applyFill="1" applyAlignment="1">
      <alignment horizontal="centerContinuous"/>
    </xf>
    <xf numFmtId="0" fontId="2" fillId="5" borderId="0" xfId="0" applyFont="1" applyFill="1" applyAlignment="1">
      <alignment horizontal="centerContinuous"/>
    </xf>
    <xf numFmtId="0" fontId="1" fillId="6" borderId="0" xfId="0" applyFont="1" applyFill="1"/>
    <xf numFmtId="0" fontId="1" fillId="6" borderId="0" xfId="0" applyFont="1" applyFill="1" applyAlignment="1">
      <alignment horizontal="right"/>
    </xf>
  </cellXfs>
  <cellStyles count="1">
    <cellStyle name="Normal" xfId="0" builtinId="0"/>
  </cellStyles>
  <dxfs count="0"/>
  <tableStyles count="0" defaultTableStyle="TableStyleMedium2" defaultPivotStyle="PivotStyleLight16"/>
  <colors>
    <mruColors>
      <color rgb="FF269999"/>
      <color rgb="FFB2DBD5"/>
      <color rgb="FFEE0000"/>
      <color rgb="FFFF745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SupportingPropertyBag" Target="richData/rdsupportingpropertybag.xml"/><Relationship Id="rId3" Type="http://schemas.openxmlformats.org/officeDocument/2006/relationships/theme" Target="theme/theme1.xml"/><Relationship Id="rId7" Type="http://schemas.microsoft.com/office/2020/07/relationships/rdRichValueWebImage" Target="richData/rdRichValueWebImage.xml"/><Relationship Id="rId12" Type="http://schemas.microsoft.com/office/2017/06/relationships/rdSupportingPropertyBagStructure" Target="richData/rdsupportingpropertybagstructure.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ichStyles" Target="richData/richStyles.xml"/><Relationship Id="rId5" Type="http://schemas.openxmlformats.org/officeDocument/2006/relationships/sharedStrings" Target="sharedStrings.xml"/><Relationship Id="rId15" Type="http://schemas.microsoft.com/office/2017/10/relationships/person" Target="persons/person.xml"/><Relationship Id="rId10" Type="http://schemas.microsoft.com/office/2017/06/relationships/rdArray" Target="richData/rdarray.xml"/><Relationship Id="rId4" Type="http://schemas.openxmlformats.org/officeDocument/2006/relationships/styles" Target="styles.xml"/><Relationship Id="rId9" Type="http://schemas.microsoft.com/office/2017/06/relationships/rdRichValueStructure" Target="richData/rdrichvaluestructure.xml"/><Relationship Id="rId14" Type="http://schemas.microsoft.com/office/2017/06/relationships/rdRichValueTypes" Target="richData/rdRichValueTyp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1.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Avg</a:t>
            </a:r>
            <a:r>
              <a:rPr lang="en-US" b="1" baseline="0"/>
              <a:t> Annual Wages by Industry</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'Data Prep'!$E$1:$E$2</c:f>
              <c:strCache>
                <c:ptCount val="2"/>
                <c:pt idx="0">
                  <c:v>AVG WAGE BY INDUSTRY</c:v>
                </c:pt>
                <c:pt idx="1">
                  <c:v>AvgAnnual Wage</c:v>
                </c:pt>
              </c:strCache>
            </c:strRef>
          </c:tx>
          <c:spPr>
            <a:solidFill>
              <a:schemeClr val="accent1"/>
            </a:solidFill>
            <a:ln>
              <a:noFill/>
            </a:ln>
            <a:effectLst/>
          </c:spPr>
          <c:invertIfNegative val="0"/>
          <c:cat>
            <c:strRef>
              <c:f>'Data Prep'!$D$3:$D$12</c:f>
              <c:strCache>
                <c:ptCount val="10"/>
                <c:pt idx="0">
                  <c:v>Information</c:v>
                </c:pt>
                <c:pt idx="1">
                  <c:v>Finance</c:v>
                </c:pt>
                <c:pt idx="2">
                  <c:v>Business Services</c:v>
                </c:pt>
                <c:pt idx="3">
                  <c:v>Manufacturing</c:v>
                </c:pt>
                <c:pt idx="4">
                  <c:v>Construction</c:v>
                </c:pt>
                <c:pt idx="5">
                  <c:v>Natural Resources</c:v>
                </c:pt>
                <c:pt idx="6">
                  <c:v>Education &amp; Health</c:v>
                </c:pt>
                <c:pt idx="7">
                  <c:v>Trade &amp; Transportation</c:v>
                </c:pt>
                <c:pt idx="8">
                  <c:v>Other Services</c:v>
                </c:pt>
                <c:pt idx="9">
                  <c:v>Leisure &amp; Hospitality</c:v>
                </c:pt>
              </c:strCache>
            </c:strRef>
          </c:cat>
          <c:val>
            <c:numRef>
              <c:f>'Data Prep'!$E$3:$E$12</c:f>
              <c:numCache>
                <c:formatCode>"$"#,##0</c:formatCode>
                <c:ptCount val="10"/>
                <c:pt idx="0">
                  <c:v>93586.333333333328</c:v>
                </c:pt>
                <c:pt idx="1">
                  <c:v>90040.666666666672</c:v>
                </c:pt>
                <c:pt idx="2">
                  <c:v>74713.0625</c:v>
                </c:pt>
                <c:pt idx="3">
                  <c:v>68427.875</c:v>
                </c:pt>
                <c:pt idx="4">
                  <c:v>63896.895833333336</c:v>
                </c:pt>
                <c:pt idx="5">
                  <c:v>55605.9375</c:v>
                </c:pt>
                <c:pt idx="6">
                  <c:v>53607.208333333336</c:v>
                </c:pt>
                <c:pt idx="7">
                  <c:v>49366.8125</c:v>
                </c:pt>
                <c:pt idx="8">
                  <c:v>40790.1875</c:v>
                </c:pt>
                <c:pt idx="9">
                  <c:v>23286.416666666668</c:v>
                </c:pt>
              </c:numCache>
            </c:numRef>
          </c:val>
          <c:extLst>
            <c:ext xmlns:c16="http://schemas.microsoft.com/office/drawing/2014/chart" uri="{C3380CC4-5D6E-409C-BE32-E72D297353CC}">
              <c16:uniqueId val="{00000000-A1A6-492B-B952-847682BC681D}"/>
            </c:ext>
          </c:extLst>
        </c:ser>
        <c:dLbls>
          <c:showLegendKey val="0"/>
          <c:showVal val="0"/>
          <c:showCatName val="0"/>
          <c:showSerName val="0"/>
          <c:showPercent val="0"/>
          <c:showBubbleSize val="0"/>
        </c:dLbls>
        <c:gapWidth val="85"/>
        <c:axId val="1339230303"/>
        <c:axId val="1142605295"/>
      </c:barChart>
      <c:catAx>
        <c:axId val="1339230303"/>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1142605295"/>
        <c:crosses val="autoZero"/>
        <c:auto val="1"/>
        <c:lblAlgn val="ctr"/>
        <c:lblOffset val="100"/>
        <c:noMultiLvlLbl val="0"/>
      </c:catAx>
      <c:valAx>
        <c:axId val="1142605295"/>
        <c:scaling>
          <c:orientation val="minMax"/>
        </c:scaling>
        <c:delete val="0"/>
        <c:axPos val="t"/>
        <c:numFmt formatCode="&quot;$&quot;#,##0,&quot;K&quot;" sourceLinked="0"/>
        <c:majorTickMark val="out"/>
        <c:minorTickMark val="none"/>
        <c:tickLblPos val="nextTo"/>
        <c:spPr>
          <a:noFill/>
          <a:ln>
            <a:solidFill>
              <a:schemeClr val="accent1"/>
            </a:solidFill>
          </a:ln>
          <a:effectLst/>
        </c:spPr>
        <c:txPr>
          <a:bodyPr rot="-60000000" spcFirstLastPara="1" vertOverflow="ellipsis" vert="horz" wrap="square" anchor="ctr" anchorCtr="1"/>
          <a:lstStyle/>
          <a:p>
            <a:pPr>
              <a:defRPr sz="900" b="0" i="0" u="none" strike="noStrike" kern="1200" baseline="0">
                <a:ln>
                  <a:noFill/>
                </a:ln>
                <a:solidFill>
                  <a:schemeClr val="bg2">
                    <a:lumMod val="25000"/>
                  </a:schemeClr>
                </a:solidFill>
                <a:latin typeface="+mn-lt"/>
                <a:ea typeface="+mn-ea"/>
                <a:cs typeface="+mn-cs"/>
              </a:defRPr>
            </a:pPr>
            <a:endParaRPr lang="en-US"/>
          </a:p>
        </c:txPr>
        <c:crossAx val="13392303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Share</a:t>
            </a:r>
            <a:r>
              <a:rPr lang="en-US" baseline="0"/>
              <a:t> of Employees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doughnutChart>
        <c:varyColors val="1"/>
        <c:ser>
          <c:idx val="0"/>
          <c:order val="0"/>
          <c:tx>
            <c:strRef>
              <c:f>'Data Prep'!$H$1:$H$2</c:f>
              <c:strCache>
                <c:ptCount val="2"/>
                <c:pt idx="0">
                  <c:v>EMPLOYEES BY INDUSTRY</c:v>
                </c:pt>
                <c:pt idx="1">
                  <c:v>Employees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BD8-4A15-ABFA-3AE6E908116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BD8-4A15-ABFA-3AE6E908116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7BD8-4A15-ABFA-3AE6E9081160}"/>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7BD8-4A15-ABFA-3AE6E9081160}"/>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7BD8-4A15-ABFA-3AE6E9081160}"/>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7BD8-4A15-ABFA-3AE6E9081160}"/>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7BD8-4A15-ABFA-3AE6E9081160}"/>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7BD8-4A15-ABFA-3AE6E9081160}"/>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7BD8-4A15-ABFA-3AE6E9081160}"/>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7BD8-4A15-ABFA-3AE6E9081160}"/>
              </c:ext>
            </c:extLst>
          </c:dPt>
          <c:cat>
            <c:strRef>
              <c:f>'Data Prep'!$G$3:$G$12</c:f>
              <c:strCache>
                <c:ptCount val="10"/>
                <c:pt idx="0">
                  <c:v>Trade &amp; Transportation</c:v>
                </c:pt>
                <c:pt idx="1">
                  <c:v>Education &amp; Health</c:v>
                </c:pt>
                <c:pt idx="2">
                  <c:v>Business Services</c:v>
                </c:pt>
                <c:pt idx="3">
                  <c:v>Leisure &amp; Hospitality</c:v>
                </c:pt>
                <c:pt idx="4">
                  <c:v>Manufacturing</c:v>
                </c:pt>
                <c:pt idx="5">
                  <c:v>Finance</c:v>
                </c:pt>
                <c:pt idx="6">
                  <c:v>Construction</c:v>
                </c:pt>
                <c:pt idx="7">
                  <c:v>Other Services</c:v>
                </c:pt>
                <c:pt idx="8">
                  <c:v>Information</c:v>
                </c:pt>
                <c:pt idx="9">
                  <c:v>Natural Resources</c:v>
                </c:pt>
              </c:strCache>
            </c:strRef>
          </c:cat>
          <c:val>
            <c:numRef>
              <c:f>'Data Prep'!$H$3:$H$12</c:f>
              <c:numCache>
                <c:formatCode>#,##0</c:formatCode>
                <c:ptCount val="10"/>
                <c:pt idx="0">
                  <c:v>26277342</c:v>
                </c:pt>
                <c:pt idx="1">
                  <c:v>22035033</c:v>
                </c:pt>
                <c:pt idx="2">
                  <c:v>20065896</c:v>
                </c:pt>
                <c:pt idx="3">
                  <c:v>12649500</c:v>
                </c:pt>
                <c:pt idx="4">
                  <c:v>12058694</c:v>
                </c:pt>
                <c:pt idx="5">
                  <c:v>8142043</c:v>
                </c:pt>
                <c:pt idx="6">
                  <c:v>7136444</c:v>
                </c:pt>
                <c:pt idx="7">
                  <c:v>3843699</c:v>
                </c:pt>
                <c:pt idx="8">
                  <c:v>2677815</c:v>
                </c:pt>
                <c:pt idx="9">
                  <c:v>1762873</c:v>
                </c:pt>
              </c:numCache>
            </c:numRef>
          </c:val>
          <c:extLst>
            <c:ext xmlns:c16="http://schemas.microsoft.com/office/drawing/2014/chart" uri="{C3380CC4-5D6E-409C-BE32-E72D297353CC}">
              <c16:uniqueId val="{00000000-D7A5-4CCD-8635-3B97D648E08D}"/>
            </c:ext>
          </c:extLst>
        </c:ser>
        <c:dLbls>
          <c:showLegendKey val="0"/>
          <c:showVal val="0"/>
          <c:showCatName val="0"/>
          <c:showSerName val="0"/>
          <c:showPercent val="0"/>
          <c:showBubbleSize val="0"/>
          <c:showLeaderLines val="1"/>
        </c:dLbls>
        <c:firstSliceAng val="0"/>
        <c:holeSize val="6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CA" b="1"/>
              <a:t>Share</a:t>
            </a:r>
            <a:r>
              <a:rPr lang="en-CA" b="1" baseline="0"/>
              <a:t> of Employees</a:t>
            </a:r>
            <a:endParaRPr lang="en-CA"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doughnutChart>
        <c:varyColors val="1"/>
        <c:ser>
          <c:idx val="0"/>
          <c:order val="0"/>
          <c:tx>
            <c:strRef>
              <c:f>'Data Prep'!$H$14:$H$15</c:f>
              <c:strCache>
                <c:ptCount val="2"/>
                <c:pt idx="0">
                  <c:v>EMPLOYEES BY INDUSTRY</c:v>
                </c:pt>
                <c:pt idx="1">
                  <c:v>Employees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5F6-43A7-AC12-8178BE55279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5F6-43A7-AC12-8178BE552798}"/>
              </c:ext>
            </c:extLst>
          </c:dPt>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'Data Prep'!$G$16:$G$17</c:f>
              <c:strCache>
                <c:ptCount val="2"/>
                <c:pt idx="0">
                  <c:v>Natural Resources</c:v>
                </c:pt>
                <c:pt idx="1">
                  <c:v>Others</c:v>
                </c:pt>
              </c:strCache>
            </c:strRef>
          </c:cat>
          <c:val>
            <c:numRef>
              <c:f>'Data Prep'!$H$16:$H$17</c:f>
              <c:numCache>
                <c:formatCode>#,##0</c:formatCode>
                <c:ptCount val="2"/>
                <c:pt idx="0" formatCode="General">
                  <c:v>1762873</c:v>
                </c:pt>
                <c:pt idx="1">
                  <c:v>114886466</c:v>
                </c:pt>
              </c:numCache>
            </c:numRef>
          </c:val>
          <c:extLst>
            <c:ext xmlns:c16="http://schemas.microsoft.com/office/drawing/2014/chart" uri="{C3380CC4-5D6E-409C-BE32-E72D297353CC}">
              <c16:uniqueId val="{00000000-53ED-4FEB-92B0-8926DD97AF94}"/>
            </c:ext>
          </c:extLst>
        </c:ser>
        <c:dLbls>
          <c:showLegendKey val="0"/>
          <c:showVal val="1"/>
          <c:showCatName val="0"/>
          <c:showSerName val="0"/>
          <c:showPercent val="0"/>
          <c:showBubbleSize val="0"/>
          <c:showLeaderLines val="1"/>
        </c:dLbls>
        <c:firstSliceAng val="0"/>
        <c:holeSize val="6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Wage</a:t>
            </a:r>
            <a:r>
              <a:rPr lang="en-CA" baseline="0"/>
              <a:t> &amp; Employee Trends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2"/>
          <c:tx>
            <c:strRef>
              <c:f>'Data Prep'!$L$1:$L$2</c:f>
              <c:strCache>
                <c:ptCount val="2"/>
                <c:pt idx="0">
                  <c:v>WAGE &amp; EMPLOYEE TRENDS</c:v>
                </c:pt>
                <c:pt idx="1">
                  <c:v>Employees</c:v>
                </c:pt>
              </c:strCache>
            </c:strRef>
          </c:tx>
          <c:spPr>
            <a:solidFill>
              <a:schemeClr val="accent3"/>
            </a:solidFill>
            <a:ln>
              <a:noFill/>
            </a:ln>
            <a:effectLst/>
          </c:spPr>
          <c:invertIfNegative val="0"/>
          <c:cat>
            <c:numRef>
              <c:f>'Data Prep'!$J$3:$J$6</c:f>
              <c:numCache>
                <c:formatCode>General</c:formatCode>
                <c:ptCount val="4"/>
                <c:pt idx="0">
                  <c:v>2017</c:v>
                </c:pt>
                <c:pt idx="1">
                  <c:v>2018</c:v>
                </c:pt>
                <c:pt idx="2">
                  <c:v>2019</c:v>
                </c:pt>
                <c:pt idx="3">
                  <c:v>2020</c:v>
                </c:pt>
              </c:numCache>
            </c:numRef>
          </c:cat>
          <c:val>
            <c:numRef>
              <c:f>'Data Prep'!$L$3:$L$6</c:f>
              <c:numCache>
                <c:formatCode>#,##0</c:formatCode>
                <c:ptCount val="4"/>
                <c:pt idx="0">
                  <c:v>1864222</c:v>
                </c:pt>
                <c:pt idx="1">
                  <c:v>1917445</c:v>
                </c:pt>
                <c:pt idx="2">
                  <c:v>1917640</c:v>
                </c:pt>
                <c:pt idx="3">
                  <c:v>1762873</c:v>
                </c:pt>
              </c:numCache>
            </c:numRef>
          </c:val>
          <c:extLst>
            <c:ext xmlns:c16="http://schemas.microsoft.com/office/drawing/2014/chart" uri="{C3380CC4-5D6E-409C-BE32-E72D297353CC}">
              <c16:uniqueId val="{00000002-EC7C-4708-9BA4-745E106B2A35}"/>
            </c:ext>
          </c:extLst>
        </c:ser>
        <c:dLbls>
          <c:showLegendKey val="0"/>
          <c:showVal val="0"/>
          <c:showCatName val="0"/>
          <c:showSerName val="0"/>
          <c:showPercent val="0"/>
          <c:showBubbleSize val="0"/>
        </c:dLbls>
        <c:gapWidth val="150"/>
        <c:axId val="1356539359"/>
        <c:axId val="1472310671"/>
      </c:barChart>
      <c:lineChart>
        <c:grouping val="standard"/>
        <c:varyColors val="0"/>
        <c:ser>
          <c:idx val="1"/>
          <c:order val="1"/>
          <c:tx>
            <c:strRef>
              <c:f>'Data Prep'!$K$1:$K$2</c:f>
              <c:strCache>
                <c:ptCount val="2"/>
                <c:pt idx="0">
                  <c:v>WAGE &amp; EMPLOYEE TRENDS</c:v>
                </c:pt>
                <c:pt idx="1">
                  <c:v>AVG Wage</c:v>
                </c:pt>
              </c:strCache>
            </c:strRef>
          </c:tx>
          <c:spPr>
            <a:ln w="28575" cap="rnd">
              <a:solidFill>
                <a:schemeClr val="accent2"/>
              </a:solidFill>
              <a:round/>
            </a:ln>
            <a:effectLst/>
          </c:spPr>
          <c:marker>
            <c:symbol val="none"/>
          </c:marker>
          <c:cat>
            <c:numRef>
              <c:f>'Data Prep'!$J$3:$J$6</c:f>
              <c:numCache>
                <c:formatCode>General</c:formatCode>
                <c:ptCount val="4"/>
                <c:pt idx="0">
                  <c:v>2017</c:v>
                </c:pt>
                <c:pt idx="1">
                  <c:v>2018</c:v>
                </c:pt>
                <c:pt idx="2">
                  <c:v>2019</c:v>
                </c:pt>
                <c:pt idx="3">
                  <c:v>2020</c:v>
                </c:pt>
              </c:numCache>
            </c:numRef>
          </c:cat>
          <c:val>
            <c:numRef>
              <c:f>'Data Prep'!$K$3:$K$6</c:f>
              <c:numCache>
                <c:formatCode>"$"#,##0</c:formatCode>
                <c:ptCount val="4"/>
                <c:pt idx="0">
                  <c:v>51626.702127659577</c:v>
                </c:pt>
                <c:pt idx="1">
                  <c:v>53173.9375</c:v>
                </c:pt>
                <c:pt idx="2">
                  <c:v>54723.895833333336</c:v>
                </c:pt>
                <c:pt idx="3">
                  <c:v>55605.9375</c:v>
                </c:pt>
              </c:numCache>
            </c:numRef>
          </c:val>
          <c:smooth val="0"/>
          <c:extLst>
            <c:ext xmlns:c16="http://schemas.microsoft.com/office/drawing/2014/chart" uri="{C3380CC4-5D6E-409C-BE32-E72D297353CC}">
              <c16:uniqueId val="{00000001-EC7C-4708-9BA4-745E106B2A35}"/>
            </c:ext>
          </c:extLst>
        </c:ser>
        <c:dLbls>
          <c:showLegendKey val="0"/>
          <c:showVal val="0"/>
          <c:showCatName val="0"/>
          <c:showSerName val="0"/>
          <c:showPercent val="0"/>
          <c:showBubbleSize val="0"/>
        </c:dLbls>
        <c:marker val="1"/>
        <c:smooth val="0"/>
        <c:axId val="1390335455"/>
        <c:axId val="1472324591"/>
        <c:extLst>
          <c:ext xmlns:c15="http://schemas.microsoft.com/office/drawing/2012/chart" uri="{02D57815-91ED-43cb-92C2-25804820EDAC}">
            <c15:filteredLineSeries>
              <c15:ser>
                <c:idx val="0"/>
                <c:order val="0"/>
                <c:tx>
                  <c:strRef>
                    <c:extLst>
                      <c:ext uri="{02D57815-91ED-43cb-92C2-25804820EDAC}">
                        <c15:formulaRef>
                          <c15:sqref>'Data Prep'!$J$1:$J$2</c15:sqref>
                        </c15:formulaRef>
                      </c:ext>
                    </c:extLst>
                    <c:strCache>
                      <c:ptCount val="2"/>
                      <c:pt idx="0">
                        <c:v>WAGE &amp; EMPLOYEE TRENDS</c:v>
                      </c:pt>
                      <c:pt idx="1">
                        <c:v>Year</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extLst>
                      <c:ext uri="{02D57815-91ED-43cb-92C2-25804820EDAC}">
                        <c15:formulaRef>
                          <c15:sqref>'Data Prep'!$J$3:$J$6</c15:sqref>
                        </c15:formulaRef>
                      </c:ext>
                    </c:extLst>
                    <c:numCache>
                      <c:formatCode>General</c:formatCode>
                      <c:ptCount val="4"/>
                      <c:pt idx="0">
                        <c:v>2017</c:v>
                      </c:pt>
                      <c:pt idx="1">
                        <c:v>2018</c:v>
                      </c:pt>
                      <c:pt idx="2">
                        <c:v>2019</c:v>
                      </c:pt>
                      <c:pt idx="3">
                        <c:v>2020</c:v>
                      </c:pt>
                    </c:numCache>
                  </c:numRef>
                </c:cat>
                <c:val>
                  <c:numRef>
                    <c:extLst>
                      <c:ext uri="{02D57815-91ED-43cb-92C2-25804820EDAC}">
                        <c15:formulaRef>
                          <c15:sqref>'Data Prep'!$J$3:$J$6</c15:sqref>
                        </c15:formulaRef>
                      </c:ext>
                    </c:extLst>
                    <c:numCache>
                      <c:formatCode>General</c:formatCode>
                      <c:ptCount val="4"/>
                      <c:pt idx="0">
                        <c:v>2017</c:v>
                      </c:pt>
                      <c:pt idx="1">
                        <c:v>2018</c:v>
                      </c:pt>
                      <c:pt idx="2">
                        <c:v>2019</c:v>
                      </c:pt>
                      <c:pt idx="3">
                        <c:v>2020</c:v>
                      </c:pt>
                    </c:numCache>
                  </c:numRef>
                </c:val>
                <c:smooth val="0"/>
                <c:extLst>
                  <c:ext xmlns:c16="http://schemas.microsoft.com/office/drawing/2014/chart" uri="{C3380CC4-5D6E-409C-BE32-E72D297353CC}">
                    <c16:uniqueId val="{00000000-EC7C-4708-9BA4-745E106B2A35}"/>
                  </c:ext>
                </c:extLst>
              </c15:ser>
            </c15:filteredLineSeries>
          </c:ext>
        </c:extLst>
      </c:lineChart>
      <c:catAx>
        <c:axId val="13903354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2324591"/>
        <c:crosses val="autoZero"/>
        <c:auto val="1"/>
        <c:lblAlgn val="ctr"/>
        <c:lblOffset val="100"/>
        <c:noMultiLvlLbl val="0"/>
      </c:catAx>
      <c:valAx>
        <c:axId val="1472324591"/>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Average</a:t>
                </a:r>
                <a:r>
                  <a:rPr lang="en-US" baseline="0"/>
                  <a:t> Annual Wages</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0335455"/>
        <c:crosses val="autoZero"/>
        <c:crossBetween val="between"/>
      </c:valAx>
      <c:valAx>
        <c:axId val="1472310671"/>
        <c:scaling>
          <c:orientation val="minMax"/>
        </c:scaling>
        <c:delete val="0"/>
        <c:axPos val="r"/>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Employees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6539359"/>
        <c:crosses val="max"/>
        <c:crossBetween val="between"/>
      </c:valAx>
      <c:catAx>
        <c:axId val="1356539359"/>
        <c:scaling>
          <c:orientation val="minMax"/>
        </c:scaling>
        <c:delete val="1"/>
        <c:axPos val="b"/>
        <c:numFmt formatCode="General" sourceLinked="1"/>
        <c:majorTickMark val="out"/>
        <c:minorTickMark val="none"/>
        <c:tickLblPos val="nextTo"/>
        <c:crossAx val="1472310671"/>
        <c:crosses val="autoZero"/>
        <c:auto val="1"/>
        <c:lblAlgn val="ctr"/>
        <c:lblOffset val="100"/>
        <c:noMultiLvlLbl val="0"/>
      </c:catAx>
      <c:spPr>
        <a:noFill/>
        <a:ln w="25400">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Wage</a:t>
            </a:r>
            <a:r>
              <a:rPr lang="en-CA" baseline="0"/>
              <a:t> &amp; Employee Trends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tx>
            <c:strRef>
              <c:f>'Data Prep'!$K$1:$K$2</c:f>
              <c:strCache>
                <c:ptCount val="2"/>
                <c:pt idx="0">
                  <c:v>WAGE &amp; EMPLOYEE TRENDS</c:v>
                </c:pt>
                <c:pt idx="1">
                  <c:v>AVG Wage</c:v>
                </c:pt>
              </c:strCache>
            </c:strRef>
          </c:tx>
          <c:spPr>
            <a:ln w="28575" cap="rnd">
              <a:solidFill>
                <a:schemeClr val="accent2"/>
              </a:solidFill>
              <a:round/>
            </a:ln>
            <a:effectLst/>
          </c:spPr>
          <c:marker>
            <c:symbol val="circle"/>
            <c:size val="7"/>
            <c:spPr>
              <a:solidFill>
                <a:schemeClr val="bg1"/>
              </a:solidFill>
              <a:ln w="15875">
                <a:solidFill>
                  <a:schemeClr val="accent2"/>
                </a:solidFill>
              </a:ln>
              <a:effectLst/>
            </c:spPr>
          </c:marker>
          <c:dLbls>
            <c:numFmt formatCode="&quot;$&quot;#,##0,&quot;K&quot;" sourceLinked="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'Data Prep'!$J$3:$J$6</c:f>
              <c:numCache>
                <c:formatCode>General</c:formatCode>
                <c:ptCount val="4"/>
                <c:pt idx="0">
                  <c:v>2017</c:v>
                </c:pt>
                <c:pt idx="1">
                  <c:v>2018</c:v>
                </c:pt>
                <c:pt idx="2">
                  <c:v>2019</c:v>
                </c:pt>
                <c:pt idx="3">
                  <c:v>2020</c:v>
                </c:pt>
              </c:numCache>
            </c:numRef>
          </c:cat>
          <c:val>
            <c:numRef>
              <c:f>'Data Prep'!$K$3:$K$6</c:f>
              <c:numCache>
                <c:formatCode>"$"#,##0</c:formatCode>
                <c:ptCount val="4"/>
                <c:pt idx="0">
                  <c:v>51626.702127659577</c:v>
                </c:pt>
                <c:pt idx="1">
                  <c:v>53173.9375</c:v>
                </c:pt>
                <c:pt idx="2">
                  <c:v>54723.895833333336</c:v>
                </c:pt>
                <c:pt idx="3">
                  <c:v>55605.9375</c:v>
                </c:pt>
              </c:numCache>
            </c:numRef>
          </c:val>
          <c:smooth val="0"/>
          <c:extLst>
            <c:ext xmlns:c16="http://schemas.microsoft.com/office/drawing/2014/chart" uri="{C3380CC4-5D6E-409C-BE32-E72D297353CC}">
              <c16:uniqueId val="{00000001-C2E0-433A-851D-F2D5AD5C574A}"/>
            </c:ext>
          </c:extLst>
        </c:ser>
        <c:dLbls>
          <c:dLblPos val="t"/>
          <c:showLegendKey val="0"/>
          <c:showVal val="1"/>
          <c:showCatName val="0"/>
          <c:showSerName val="0"/>
          <c:showPercent val="0"/>
          <c:showBubbleSize val="0"/>
        </c:dLbls>
        <c:marker val="1"/>
        <c:smooth val="0"/>
        <c:axId val="1390335455"/>
        <c:axId val="1472324591"/>
        <c:extLst/>
      </c:lineChart>
      <c:catAx>
        <c:axId val="1390335455"/>
        <c:scaling>
          <c:orientation val="minMax"/>
        </c:scaling>
        <c:delete val="1"/>
        <c:axPos val="b"/>
        <c:numFmt formatCode="General" sourceLinked="1"/>
        <c:majorTickMark val="none"/>
        <c:minorTickMark val="none"/>
        <c:tickLblPos val="nextTo"/>
        <c:crossAx val="1472324591"/>
        <c:crosses val="autoZero"/>
        <c:auto val="1"/>
        <c:lblAlgn val="ctr"/>
        <c:lblOffset val="100"/>
        <c:noMultiLvlLbl val="0"/>
      </c:catAx>
      <c:valAx>
        <c:axId val="1472324591"/>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Average</a:t>
                </a:r>
                <a:r>
                  <a:rPr lang="en-US" baseline="0"/>
                  <a:t> Annual Wages</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 sourceLinked="0"/>
        <c:majorTickMark val="none"/>
        <c:minorTickMark val="none"/>
        <c:tickLblPos val="nextTo"/>
        <c:spPr>
          <a:noFill/>
          <a:ln>
            <a:solidFill>
              <a:schemeClr val="bg1">
                <a:lumMod val="75000"/>
              </a:schemeClr>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0335455"/>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2"/>
          <c:order val="0"/>
          <c:tx>
            <c:strRef>
              <c:f>'Data Prep'!$L$1:$L$2</c:f>
              <c:strCache>
                <c:ptCount val="2"/>
                <c:pt idx="0">
                  <c:v>WAGE &amp; EMPLOYEE TRENDS</c:v>
                </c:pt>
                <c:pt idx="1">
                  <c:v>Employees</c:v>
                </c:pt>
              </c:strCache>
            </c:strRef>
          </c:tx>
          <c:spPr>
            <a:solidFill>
              <a:schemeClr val="accent3"/>
            </a:solidFill>
            <a:ln>
              <a:noFill/>
            </a:ln>
            <a:effectLst/>
          </c:spPr>
          <c:invertIfNegative val="0"/>
          <c:dLbls>
            <c:numFmt formatCode="#,##0.00,,&quot;M&quot;" sourceLinked="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'Data Prep'!$J$3:$J$6</c:f>
              <c:numCache>
                <c:formatCode>General</c:formatCode>
                <c:ptCount val="4"/>
                <c:pt idx="0">
                  <c:v>2017</c:v>
                </c:pt>
                <c:pt idx="1">
                  <c:v>2018</c:v>
                </c:pt>
                <c:pt idx="2">
                  <c:v>2019</c:v>
                </c:pt>
                <c:pt idx="3">
                  <c:v>2020</c:v>
                </c:pt>
              </c:numCache>
            </c:numRef>
          </c:cat>
          <c:val>
            <c:numRef>
              <c:f>'Data Prep'!$L$3:$L$6</c:f>
              <c:numCache>
                <c:formatCode>#,##0</c:formatCode>
                <c:ptCount val="4"/>
                <c:pt idx="0">
                  <c:v>1864222</c:v>
                </c:pt>
                <c:pt idx="1">
                  <c:v>1917445</c:v>
                </c:pt>
                <c:pt idx="2">
                  <c:v>1917640</c:v>
                </c:pt>
                <c:pt idx="3">
                  <c:v>1762873</c:v>
                </c:pt>
              </c:numCache>
            </c:numRef>
          </c:val>
          <c:extLst>
            <c:ext xmlns:c16="http://schemas.microsoft.com/office/drawing/2014/chart" uri="{C3380CC4-5D6E-409C-BE32-E72D297353CC}">
              <c16:uniqueId val="{00000000-5C30-4C03-9CD4-79B611B12FFF}"/>
            </c:ext>
          </c:extLst>
        </c:ser>
        <c:dLbls>
          <c:dLblPos val="outEnd"/>
          <c:showLegendKey val="0"/>
          <c:showVal val="1"/>
          <c:showCatName val="0"/>
          <c:showSerName val="0"/>
          <c:showPercent val="0"/>
          <c:showBubbleSize val="0"/>
        </c:dLbls>
        <c:gapWidth val="85"/>
        <c:axId val="1390335455"/>
        <c:axId val="1472324591"/>
      </c:barChart>
      <c:catAx>
        <c:axId val="13903354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2324591"/>
        <c:crosses val="autoZero"/>
        <c:auto val="1"/>
        <c:lblAlgn val="ctr"/>
        <c:lblOffset val="100"/>
        <c:noMultiLvlLbl val="0"/>
      </c:catAx>
      <c:valAx>
        <c:axId val="1472324591"/>
        <c:scaling>
          <c:orientation val="minMax"/>
          <c:max val="30000000"/>
          <c:min val="0"/>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aseline="0"/>
                  <a:t>Employees</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 sourceLinked="0"/>
        <c:majorTickMark val="none"/>
        <c:minorTickMark val="none"/>
        <c:tickLblPos val="nextTo"/>
        <c:spPr>
          <a:noFill/>
          <a:ln>
            <a:solidFill>
              <a:schemeClr val="bg1">
                <a:lumMod val="75000"/>
              </a:schemeClr>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0335455"/>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_xlchart.v5.1</cx:f>
        <cx:nf>_xlchart.v5.0</cx:nf>
      </cx:strDim>
      <cx:numDim type="colorVal">
        <cx:f>_xlchart.v5.3</cx:f>
        <cx:nf>_xlchart.v5.2</cx:nf>
      </cx:numDim>
    </cx:data>
  </cx:chartData>
  <cx:chart>
    <cx:title pos="t" align="ctr" overlay="0"/>
    <cx:plotArea>
      <cx:plotAreaRegion>
        <cx:series layoutId="regionMap" uniqueId="{70CD1AE6-BFD2-4F84-BF4F-588D44C572FD}">
          <cx:dataId val="0"/>
          <cx:layoutPr>
            <cx:geography cultureLanguage="en-US" cultureRegion="CA" attribution="Powered by Bing">
              <cx:geoCache provider="{E9337A44-BEBE-4D9F-B70C-5C5E7DAFC167}">
                <cx:binary>1H1Zc+O4ku5fqajnSzexEeSJ6Yk41GZZi225XK72C0Nl+5DgBu7br79JSLZktqrLE+MbN6TuYGHJ
pEB+QiI3wP/11PzrKXzZZl+aKIzzfz01f371iiL51x9/5E/eS7TNLyLxlMlc/qe4eJLRH/I//xFP
L388Z9taxO4fWEf0jydvmxUvzdf//i+4m/sil/JpWwgZ35YvWbt5ycuwyP+h72TXl+1zJOKxyItM
PBXoz6/jl3Bbb7OXr19e4kIU7bc2efnz6zuqr1/+GN7rb9/7JYShFeUz8BLrQtdNbmDCrN3n65dQ
xu6+W+PsghqmQQkyd93s9bvX2wj4PzIiNZ7t83P2kufwSOrfY85344eOydcvT7KMi/69ufAK//x6
H4vi5fnLXbEtXvKvX0QuRzuCkewf4v5OPfUf79/8f//XoAHew6DlCJzhS/td19+w+XcmOhlvX1/P
J0BDL7BFMDYR3b16/h4ahNCFYVBmGczQ+w96/e4dNB8Y0Glk3hgHwPz78TyBCbc/t9FnAoMvOLx4
bOiWeu86eQ+MaVyYVCcE6/htTu3m6x6Y3w/oF8C8Mg6BWZ4nMFmwjfMtTOhPk2b0AsSUqRO0l2bm
e2QsfEGJhRhj5g65gTT79wdG9Ato3jiH2GzOEpvRNhT/kVksPnPe8AvMqGFYaD9vQGAdrzUIWRcG
4phb+l7ivf4ydvPmY2M6jc8x7wCh0b/PEyEZymz7LF/f0ScsOOYFTB7GdIp3s2OIj84uGOUmMUDg
HQu00QeG8gtY3jiHoFyfJSgP29wDlbCQ8esb+t/DQvkFRYhwgugOFjyYNli/YMwgJsIDXD42mtPI
HPMOsHk4zwmzllnhfRlvA1lsPxcdahDdRORtsX8n1HQdNOhej0Nv/cdz56OjOo3Se+4BTuvxWc6h
kYzjl6dCPJXFJ8KELhhniBHCTso2DjodMUHXxgOV4IOjOQ3PO+YBOqNvZ4nOSuR5/3+SiM9Dh8Db
x2CGmq9GqPVexJmgGDADw8K0X5mM1+/eaQYfHNRpkN4xD0Ba3Z0lSHNZf6aIwxc6pwbjdL8AwTJz
LOIsctFPKgPp+/4BOr8bzWlYdlwDPObnufRMQVUTz58ICTYvmMUYrPjDmQIWjskJxSbZybmBSvCB
kZyG441xgMj0PG3PlYBFJv9cTcC4INRCYGDujUs0mCb0AlkAC6gCQ+n1gbGcRuXoMQa4rNZnKblm
LzJzP9XoxBcGhYXd5HtnzMCLZpILSinhVN+jNpgwHxjQaWjeGAfAzM5ThM2ft94n2pqUXhDT0jmm
e7V44KlBiMKSbxEOa/772fLbgZyGY882AGN+niryPAxFLEX++mY+wcjULxBgQcH635kpAzxAA0PU
NAh7U9Fev3ungX1kRL8A5u1Zhtic58ryIPInGefiMz0AMBfAumQEPM67z/uVBcDhBIM+YJ1e9D80
pNPoHLEO4HmYn+UCM4+fxfZTwzTWBTg0LXBa7rEZamTGBZiVpm5Ye8uTDmbO7wd0Gpq3JxkAMz/P
lX/x2bEAEzRhCqs+5yctfsuEFUgHYF4jn6AYHDtmfj+e07C88g1QWdyd5XRZwCspn4L29d3871ca
wi8YBnFl0n0UYODONBnMF8CMgtdMfQbz5SMj+gUyb88yxOavs8RmKUuRf7Iw0y8sE0FGAAM1+J2N
jyCyhkyIRu/F3ACVD43lNCxHrANcluepKq+2In75vAlDGdiVfaD/SFAdQ2NYFxgZEBzg+6jZAJrf
Duc0LHu2ASSr80zOWG2zNtzGz5+HCoFgWS/H2GC558YF1xEkblh7NAb25EdG8itAXp9hiMn4LMXX
+qX+snppxNMnmpWEXlAMsTJEdykxw9QMpBsXSDeJBfGa19/CzoD52GhOI3PMO8BmvTpLbFbbPN8+
eWX+UhSfaWXiC4jvE4hWQpTlWIZxSGXSQT+G8Mxu0Qfz81gZ+/B4TgM0YB9gtDrTZUY8ecLdfq6d
aXLKLW6edsqAasaJDqZOb/D0n4Gjf/WBEf0CoDfOITbzs5w/u7jsaJtJcNRsX3/Ln6A8QwYGAa8Y
AxjUZ+DN5OCmMRlFHOwa9Rk4zz4+rtM4DfkHaK1H54nWS7X9zOgMJNUSZlAIBuz9MbDWHEs7hAxw
bgKQEMFRKP1tLfrdeH6Bzv45hqh8P0tU+risLDPxibMHTH6DQ+4f3b12fWB69umBnEN6E9snO/9N
vv1+RKeROTzLAJvVeeY5rWRcfKoXDZKc+sUfWRCIUZ+B/Yl0SAGgEPA0yNC8+f1QfoHJK+MQkm9n
MV3+OUV+pzztFpx3lP/z/QEMPGSGwffpTYMFx4L9AwiCmvgXKsEgc//XwzqN0YD93ZOcx7aA7wLi
mZ+dRgvzACwY6/RU4eaFYcGODjCEdlNpsLp8ZESn0ThwDqbM93+fxZR5N2rYTvPtpQ+85y+f6Kwh
DHL/IdIMm2Z2CtowjtYnCRBIg37dOzBQ0D40pNPoHLG+e1B4zvOMCGw82N3zZZ5/ruOGgqmJTYiW
7QGyBgiBKcqQCfEa2FmjPgMHzkdHdRqk99wDnDZnauy8/My2ebD9PEUNMALfGvhx+N6NM1TUrAvw
UvcZHaf3caw/MKLT+Bw4B9isz9Px2bumLrdRAmnpn7ltkJILw2QGsl7TaQfqWj+JADxYpQ5BnmN/
zoeH9SuU3j3VEKrLs1yN+ndy9ZLlL+0nTiRI6wBnJ6QOnLZ4OGQWQNYt7GDdyTproFx/bEy/Bun1
eYYIXZ0tQn/JLPhEfPAFRAow7K4d6NWw7xbynXVqgkmkPoPodA/M74bya1h2nENQ/jpLUK498YkB
BAq7NWB/ICRy7rMGBoLNhEx1HaSe+YvtHL8bzWlMdlwDPK7PU4xdByFkCn7qfltwepoE8gH2CTT9
Rudjd5oFGQUQ09F1Dp5p9XmdoLvQzkdG9Atc3p5liM3iLOfKnSxhC9T/A7c0ubB0iHhitF9mhrNG
h+wByLCFLes7gAaOtY+P6zROQ/4BWnejs0TrOntxP3UjIaBETDjNgewza6z38wipjYQAEhl4DH4/
kNOwvPIN4LjenCUcN+AtyNuw2n6qNwcWHNOCPdF7Q0ad4nAs3Di/MIlp9llsu6kD5uqxJv3RUZ1G
6D33AKeb8/Tq7ITBp+/zhMwCAlk2YNbscBgobCD4LjCBjevIGOjQHx3PaYTecw8Quhuf5Uz69tJ8
6qkPCHbYEpOC5HpzeB5PIfBREziNA6bQfgvIYAr9djinkdmzDSD59uMsIXl4yYsvB//usZ/+3QP+
T8MH4IummEFCwS923+hw4gNsbbf0g+JwLN0+PKzTEA3Y3z3Jn18fzjMuel9svdc14BMyCmByYMJh
+dm7O4dyrT9liEPiJzYGStvvxnEakh3XAIn78wi5vRs1xA++v2QRBBE/DwzYFaVzhuG/gQIN29MN
AxuWAalr6gP5U8fz5AMjOQ3HG+O7Z4NHO09EHloJJ6a5ry/nfz89KDhoIM8JG784UQi80HD4BqIU
bNMdMq/fvbM9PzCg08C8MQ6Aefj/5KX59clpb8fLjbfFdqLOpTs6PO2fe9Wzw2l5A9b9b/tk+Hr3
s58///kVU3q0HPW3eDcnBrHjAd/LNi/+/KoZxgV4egjktFELgxcO5lUNS+GfXyFP8YJakAwHCSPY
wpYBxlLcnyDy51dwbhM4BwfyRPbnReS9WQ0skBIMoT0wcREELyw4yOjtNMAbGbZgy729jH39S1xG
N1LERQ4n8SF4mmRH1z8dRBBh1dQtWB8xhwNEYA8r9D9tN/D7BnL0f0LkZzGqA/aSErlisU7umzTE
48TrrBmqDHxf0xSPoy6zZqpXNzW068VZTHa9YRjse0/xqlsp4lO8yNoKV3pjt0rShbqYYZgm9qFu
NW264P1l0Oa7XfJKqOVLIy6aS5d22fJwCRPruCpopC1kcGmlFnlwkzBaghXrjrS+mraxPqlrj8+w
kdIHzIvnIC7qa7fpbOR5E8kzfxp0dfvIknQUF8h6qNxmyiy/KBxb5x0dh07nLNo2dRaqZCSWs4gd
18jsQz1wELmqKt8OWt2dUO60dpER3x2bdYcWTYh4OoVNkmih6p5RXmvS0X8mgfAvW5/GS7/z5DLs
L57T8FGoJ3Q06FBVdTFEJpdBEmi5rYrJpeXWwVL1hU2jTVyv8Seu21bThnTm2s+zauomjrn2+lLX
NI2dWUyOEzSTOcm/W3qq3RShDGaB5km7SSq5rvqLowVw4WlrsySu7aKo3TKxaWRE4yR1rRkpijVy
i27tJhq9Q7DvdIIrx51mTcbuPDepV26S36dR5Ix1T2fVJgj8/KrxRtxg+abUw2IDz1FdxkKIXZvq
6OeKbQnfnauq0WF3809M6kYhqy5JJuW8bohMbSbKdlGbwfFFtSWYN0cdqq2iyf0ec5OsW7+6pKgO
rzMivDvH0dgspwYaZdTw7pq8RXZV583Yx3UxS4OCLBDC5VXC6+rSRKlYs8Y3JrHZyQ1uTDJiWuA9
BCGP7bqxqkUSp/pY4iYc+XXuf1el8K2U15rYtR1KsCUKX/qhZ0xQmIkR4jGbWZ5TeiNVr+OKzdzI
ci8r1JbjqvNSW8tr7443QXzZZVV66Ta6uUnyKrMrLfKfvaaeFKkXPRZOi8Ye1cSKFdhZuiSgY6do
naksKbOjxHGRDd5TZsOPXk6TEMu113pyrfNMrtv+kvKa2Y2VJVPVkZmth2DeQI/mFcw20+SJl80q
dcJH7Ee1N0qsVLvqq3FcVd5I8k67IqV8hOkJD/RWzWKa3ebdHJEuWnSsIKlNA4oWfhwG7riAk5om
pO6yXeOu38/RTyOJvEseMTGRnmaMykrzzRnTnrQialYBd8g6aqyR6fOw+16FdWjrqXDN2DbdIrQR
S1rbZUF7Y3Ws2V1iOgYOcdziNqYt06ybORRIm7AZNRS3s5C74lY6Etu4zaInUbuXjV82DyzP1jxO
Z0EvR9QFpJ6zYL0cUdVICZNDHQC8drpY2DxD/rKoULTyMsrHsNx0P1xHXxo5Np490d3RjomHyLTq
ic4cfym7LFoJ2HC6I63ibunTSD4cLYUnVhdw6g1WF4gKYmpBmmrvfYKFpl99jlYXjiJReoZnvgSG
COfCCvzQxpZIrrTEkFdFgKGuisP6kPSo/rfikDdvu2CkFQ2dUNLp92XqblLWNteREP69rEdOlEcj
R7bOJOxhVhdkdBRkWBQs47DYtUdYesRWvWbP0WiZM1F0B7Y3jkM7w51LbMXx++9I42yVxnV815pZ
YOeVrG8FzrKlY3j+mBlFsnWD6sptiPs9sjQxp6YTTd3MTLbVohBusM0jmU/hiGDz0giD/LumRfPI
D+y6K+4at4tvNKNgm8grV27Lyx8tY95lB9vAJogX5Y+4SiM7ynLvOmK5e5m5HI1QhiLbylrvsXLy
dhTperOsYrO9i4L0hvftudl4Ez3qnHkqWPzQlfpItZeWz6dt4eOZEwXeIyqu67bhP5w21i6rMqMT
1exWdF74ibh3LbNYFLQLxk7tikeC/fFvfn0mJHC8023AGQNmP6YEDBo4OMjq+49+fZ1PzNzQDfHs
o4AEYgRLl68H3SPVO2NUtxh0hsQhm7IzYSmX7aMeWsZIc4t82eUt2Xiu9tDChJ2iWvrjNnSCZUb0
YBkl2b6k2jQzugnizr0ctCvapjSa3FZ0h27fSG8yksEbP3E71abn/izxylvOqJw0ZVkv9SJiyyAz
/UkkO/dHYfjXvJ/czGE3qUH1B0WKPbonrTp8RCp5yJ+lRm78JEIPhtPKCUqQN868wqWerVGtS+Ib
s6znMCWntU991+5LekgD13ZLb1963zuk0xoxbQIJHO/ppJmjK5yVdGTGlr7U2u74YiVo7hMjmw/a
D7SBk+hLVTWYXBZN5FyKoG1L+0By4FVtTMbXuA6bS8WqOlX7kC2y9I0W4HrcyGDqdGH7DRZPf4RM
lP0w2kLYojDrn25SrLrA9VzbDwpbCK0UdiQSu2BWtkEiykYai++R3/jX2NPx/Vuts1xyL0R6j6vI
v0Z9re9TNQwr1YHyQ3xd/w1vdzl8nwvfoGpvfYfv6/sOtbeRsTjk8yARpe0j4a3MxKWjhmE5jjh1
V6pNlQ6XQHW4IR0ZqNnTnSL2Gse5/OeZzMAJdDyRwXaCWDlss8cMcoBNwgcTOSlbyeHXaz5rboiY
ZjOU4okyKSSahSXWvqlKEFzWLNG+JcKQd6LdVhFfOLnvrgwjA33irZo4OugTfu3sei3Bs1vLbcc6
SCrWpXhJaOhe5omOl6wvkb5NlVTboVcmjjY70KlSLeoNijuxrLkF2ivFzbRIs/w66Nz9RXXI0mrA
nHhtUyQdiOeR6khY2DA76/kgkWB/G0WtCK2gtex/fsccXHDDd0zg8BWrjz9AnvXwHTee0LCXEe1Z
+Ppd0WXmrcl9f5UHTjVSUhPUrqcyJuYtqJdilb61m9Cev7VXnahHMsVtr6Y9NVxYR/Sqnbj8KXS2
IrM2VhF2pQ0CFC2dN8mwK/VtepenE18Y1La8XAfCXnCobnVRM1qVFCFoINSGzH64o2rc3dxETjxK
O08faxIMjzQMEjuurHiR9oZHJIk+83Qixqqqx2Z4WyB/V5M9BXHcxBZNJBeCPXZFODKdli3CtMiv
a1wno0IE0VMKEPmO0TxGYIpMDhQGe3bYVV6ZxpwTEtgFMuCHd6gn5Dcal/F3FDkYh3AWlUUhfQRs
+vdLnssqoemNR55ZXLijXAi0LN8uRi7gLap6UVDQDhN3QgqRXx2a0himVygqMukEo2tNBHQd5KHt
Ey9f0baka9xfVLvwaTixWkRHgw7V21ghWLZYTIrS0oq57AQP17qs/LHA0Y+0EWjOJMuv86bMr0lf
6tslNdrLHW3g0+CalsGiohW+77C0bjgXi6xOyD0JWvOm70t186gv72uU1t+kDNuJxFo6z+vEX6iS
X7f7UvhWOvQeSm7N/UWA82z2zzMMsYE+wsHBB2FYy9ARbHaAo/UG4PBIi9MqrpLHxKHVKGpzY6FX
Is5sIhBcd2XDYWxR8UQfYc+gI6a6dgSqa3fJWDLzaxHaoL2lsyqKw508hBzNdGYWXjhR3hpHGslM
ank4Ub4co5L7Xr+K5K0FIkgZYAdLrczL+4yXYn5oP9hy9WunoldG3YHM0ut7v8s3Esd2FwfiPvCb
Ca+i7gdGYTT3RKSNiZu1P6y6a2wLfqTrwKp3ZFrHq1XUaHikZi6YuPrUYUjsFnjVpi67Vf69uDgQ
KzlykBGD6uHOkA4ndiLicFPcVMuC+Oa11RRrpVhFor5FWlA/0IylE+qHxdLSAmupua030TQ/+pGT
bA1nZ7TbUv3C4cRmd+OQOrBRUqTXlEXNXY31K9w/NMlZdJm3GSxbfVWRYfDFLBNUxbZ02hTmZRPd
VD5ok20QxzduG91XSaNfWaXkpk2MpLkkEU5tRaIuRU/sGfK+rKV+dWg/0Kp7isaBG2hM7u7ny1aM
8s7LRkYXBhuYSmjc5MyaJBbzN+qCI/HYRbRdqJpTI/PGCX6oiuLxuIPnpLBysPaB59R9mjjQIdv5
7e+InDAnIUIxWKMweEMtiCGBlwRyTMCsfC/dgibII8eTyWPh4egqaGNvFVLLXYGnJRoFiWWNWc7i
fKwaT3WrjiJhf+U5TRalE1d3hXVdGm61UZUgy/IxdkxvpqpaU6KV7jQbySInGQWB/pJK7i6rzGSX
LWJi5DQNq8e+VbpjkiZyXGetcZn65YOIo2YihQceiK6zrhmtEbfLjjyYMfWvVJuBpHXttxosdE46
U7WupWXvLATnTF0l+aaVMqd27Fj01vS6iRpUhMt4qgeGN+l8vbpzZOndgiY+MqRb3ymKjIagR8Sh
nKtqyg3zqk7hp6OqiITUTgNRz0LaxcuENuOCmO3aSNp23aVFgsHfqdcTt9SKkWeWsTFWXbmmP1qJ
SS9by+1Grut6l7KNq7HbNGjj8bwad3qINm7QVuOmL/l9m3RMvNLSBrULHiDrClMBtkDo3TAPg9zv
L3mv5qh2UDhuVK0T+gQUcWthGgG/6bTqLyU6cul20yrRohnKandRFr4x92LntgibfKV8bgWOg7ln
ZQ5oAqV3py5a5NwGAc9XqnagUD47xfV2D0Uh3Ka1Ccx4+yAXlbDDKPdWhfM8aFZVXmFv5Va7voPI
VPJR9Tnl80FYqlJKV1VuZsa6n9+J6QdLAirjlQWNl4bP6pWOJFj7ZtjcVtwT8FKZ/730aGVHRSq3
aVTcWCF1/mMUP6u4NcCMQ8lEggv0OS/QY2xY8V9uYLij2PDIVYJ9f4w1wlct9vnK5wVfCZbLeYyC
WzOISTf2+jbVEZt3hheJ60rXTNM2GtcfxRV2Z06LQeDoXnzTxOFUWtUKfgW3puvRp7dC6Pq7Fv+1
0HcViF9rXhUsDD00V5qXl51dZ3Vnl0zLpqrRQuCCHqeFk0zjmotb4TN2leiNsL2y0MNRTpk71vTA
mipXL0if7NZvr0PNnKXghVse5B+HtzEVHciEneir8k3hmdqEI/AT1yIIvwH9D+TQ8mcpjMiukBts
GLXyK64nZJJmcfrIo9xWFLJEYlxkWbCKypKvDYeCIEg5nmumhEXXtNgiiWJjkfUXVT1cslSf1ST0
5oem0gjqGWnh7/x8R1lezhiHKADVvTUGdeqmATXxxtR8w0ZNx2cVp5pjS9Ovpl5q6CPVTXtC0Xj+
Utdd0MRSf2aK0LJJRayZH2bdFYrieBkGBZqWKIMfD5xNOsqZwx9Szp6ajsUvSUBsboEf0u7c9lJL
s+ZnoIExiMvcGbc6BQdWJbM7qXm2BUH72zA30zvpl2Kil0EwVZ1EFPza0ayp6lRNLoo1uzCSZK6q
mh7WC+YysJbroEhGXR3ehz4JV12axOOEQUBhmuZ6NBERuG69MI0WOhxSJG1VVI3qEvTdu5KOmbST
2NyTq0ZVBXFrzEzaaFeB42FuNzQTV57wfzSysa6dNLKuq76UYqGN9CBpJ6qjDmRz6WSuZqOo46PA
ESBWzKb9gfE0tRr+kFTYWbhNko/iNrfTiPrd9y7WdfjhYn+jLq52Xzqpc6NVItgULG4WqM0eD/0k
o+akTho8Vm1Yz7embHxQFDh4yGZhK+y2dpNtwSJjDGFiuRS1ztcItfUIfinR0wmKxNXRtE7oD0Jb
uXEtb0p6z4Oq+cw9qvV9oGmAztxTSqRNDrW+rzWM4CWC9W0RytK/KcHpt5tvaZjHs4ZjdhSCifNq
4VDwODpJtG4LpH1nZj7Ksq765mh5tdFRDId4Su07jVmzTEmI7Lqn8pOaz/zUSyaqN/S9fOzlCYRH
ErBkVVAGyzC8QUV5FNyp6krOMsffj8B3STQr3MC388Aky6bDmzLiXQjIiHBSGV0zQbWZb9TFMvN1
k0g2KZz8GlLxwSrMcr2xPVHgidUbm7vGsGVyVuEU3JCuD0uYoQUTgYP4JiFVDL58rb72vblqOTQf
SD3EohvVEUao6Ul1rlmzKoHg7qWQOp6AMZbb4B4PX3LwjiHpvPDIFDYyiuKehRbEHFHZLZsEoQXX
7KYcgZKojXeWciiuLKOr7nWXZ1eVax6104b4K9nJn5EbkQ0sPiM9JNY31KTWN2k6I0vUyUbVfIf/
QJXjrFQNo8YdVWUqr1S1cgtrnGhdOFNVQYxi5guOx+puRpu1Vxxr3Gamk08rJP0JxpY/7pyMLXXa
suuMI8OuncL7CXPvtkKBe08JLGAJjshUFzJdtQ74w2URz/JME888JJENIri8czpXm5Ve216CiV9t
ws4sbUXiB9UYnGz6Y1hrgEjlgfcNR9VvzDF6QpnkkM0PG8spLBgEDawxAo5pF1lJ+ChEYBtVWt4g
ouWboMDBVZIHqQ0ugWKj2hKeIxD6YTlTVdXRET7kajR02Uqr0O6YUdlxNzIbKwpsWh4KsP8guiW6
iydVpbWJzUmRL9TFiVg6lUzfdpqWL2KXN4mNOc4XsEVxT6KqNC6ATxUPzEc86j5Nm0GKxz8p33DU
21D57o/mh/QFCOT0f2tk+L7yTM+9OiL1X7iKo2nkIt8mvT6B+osqJV4Iy7rQi00muD9XbaJXKuqU
QYdZWvmMa8S3VWMZCHMVQdrYMqg4mEDSBWPUQNeDUoVDvGtr3kr/c7oaZ9OCud1M77MWGEQ0bI8a
/kKZxarqUj9YKDeiqga08Y+qqvdAfOAtZGXaA+JD1c0z+KJQc0Z6g/jSlFJem21wGaWNd6cubpKS
UWQRMmOp5d2FnRVfwzkJI/jzSenPLGg1G4IsxS0EmvFlEoAR6Zk0ALuAENtvKuM5cOwc0H42glKz
o7DxrxIEItlI8sQ2mzD+4bYg8jWvQTNVjRv+TZM8vo1xl27A9bWGo4CiHyKU+aWnlRArVVW/62yj
dtpV7VftdxK/+FEX/6jDOF6AF7H/ZcOtIVQqxtLU8yvV21JtZHlxBh5vvQFzAkagbqZHwp2qEeyq
tJdQFfxRSytON3nF1pHrsQljvpiX4N8dZw1niyhMnBvh907+IBU/YXL8JUxJ7ojuk7khkDfNmZ89
mvynVnDv54DRKdFvPGvm33zQDMMZ7/BH3fo/EgK5cwMfdGEI3QfD3IFzTOMxQhzUlLIDjaXTQTkB
x0+0UNWUOchmmd+NZQcxTlt1Dwh90+N8tCNXRE1/D0V5IFe3VFV1SzNh1yEm0VT4RbsWlICZVjhh
uU4WqqWrSbsOVDNPfGfq1rDYheBAxfahH7KQSpvzMJh1SLTrXff+LgiyIuwsi9hEupMkM8sCMgDK
bIl8mUZjVVSXXAudReROVEWvabY8Ij6QtX2PB+dLLLRwAn/oBW6nmnZFBxwT04ITZ+rkoVzlcdxO
YRUCeQi5JCvVpi6gHYvGVkWz5stEb7O54RXevu1A6FnF/g6qzUqYBdtD/1EAkr/9Agj88RgDJDQc
T9pvROoF5FE40eOeE/qtnj0HRdzldMITa5p5rbYKzfQm0Zpqrmq7Jo6czs7ish27cEb9KNzVe2rV
7weivap5Nm9jU1uRyGPVrLXk0W1Uh6IVcAzHuJB1YTtJ5o982Wl/MRxvZJIh14b8prYART5zyU2D
wXKpncQdhUWs3+keqESx1JxVmuj+HIs4nZtgDK4CiHmBruRndySK/VGbe+5jf0cv4Hp/R+qAQWQS
L5tRLSF2UafRE5wTMkubuv0hqsiZdBqvr1BoODeKIsyMeh36vm8XyttcgHe5oaW+5MrlXKewZDHi
htPyredAKHEZgmuwikdxTfJbq5F22MtH2gtEXJd4LECbm6q2N4qiAZUNNc4m7dM/WOfFU+w4Ypz3
VdUmQh6BDg+hW64SRty3egyJFreKULVpFpjGHfLzW9VxuFek8k5iTG2Ua8UVTb1JWpjxunQbSGfp
SxxHcp2wmC1Q6k4G7YpCdfacivTAxHrOrOd8u62iUO2KDItmd1vVNGB/f9vckr8JucFfFBks9+Bm
AztPZW/ADxROsX7/a3etzmdWUmg/gzyYFJB5QmwtM9MxkmUzVh7+QyTArKxmbT6qBhEnQKoiAm1E
0nHQdXt61aY4O9E16+oJfkj9XfsYw+5e7++/+1Lh8/9wEHlBE+W3UX+pOKxbNL3Zxe364B0kUBxa
XDMKbhJ/SUs8akAK3QZFyO4srXLHOZV05joWu4s7WPyN3iemehvUsLuegTrwM1BNkC8HDOChCHOw
g5RioFnB/yXsy5rk1JVufxERzMMrNc89VQ9+Idy2G4EQCJAQ4tffhcrH7d37u+e8KMhUqrprQMph
rUQucUI0WyPmrJVLt3KarXEqSPafWeMnfM6aTLyZRVbsX2sdatfXhim2m/j48ZlhMWkWCxmliVNn
ZyQzKeNq2JVu98Gcvr6rbHdajiB/450ARi7XpZcvEYeyH+XQ04V24aK32paHqA/4Kuiz/FsfWYsu
I97rNGXLPG+bTTZKssTeQh6H1iOPDh1XSS6si1GNxdigRMbJUgUltjipED8JpCCJVQyLYM5htn4S
X6L5igd5jtBmqnafEyNN/FNrTQtj9qk3LyJFPfw1AaTXlHq2hVJRkfnTYehaYFMoKqolb+5sK/wh
dDS+6qGp15ET6A1yDcimy+YSylg9UEL+x30QAYH7j7IoME3oEm6jKxie7Ibi6JeUs1RZ3NntNL4j
GAA0I61Hq05DfwxOCOzub3nhSPgf3kCSg0nIAnTXb2nE1MKIZhj4U1jD3zKCW+B3gx5x2dqIxKmD
U14G90YyKdqhyD5o1cqDO1j8DGScf0MpaW2tGqWsg0Eg3ZBGVYwgngwVXXzaeQaDlMhs1SbB0qr2
poTGElSrKa/spamaNf8UE52wpYj4GqDl4ORVzaOBZpqBU3aXDx0/GynDV7CqvChc5QbLWXbhp33j
aG8xoLy498vRW5orFo7xU6u7o5pRNkbva+rvE5HFTyLmX/WesnEalkW3UI6dZ/8j8HOCGdPcGGy0
wTxHaI2IR415eFpC7Hv+v8oIcev2Qvdh895rFS/rLOt2gslzOWqq07Em4ylvuvFkrhpa97uw68+o
FPfB3hjPIlNZqdPEe6jsKjolTcG2qD+QvbAUO0XlFK4ipKQe4UclaVcU7HvExgOVvMf5WsVpNFD3
Z6R1mdZ2cHaB6DoBglkDnxRroIJxILWTPedeK13f1RFNk2jaSJa5KRlcWvxy8TDzZa0JQ1INjtbn
EJKiP8bz8Kkbap7aiPtTcNecVYLTXTw0Q7irs27L3NF78UrSLDX3g11QWd6LCONj5ib8QVZaPZQi
O2ALpM88ukTRRI/4V+jRXJkhnjpkxspBHJq+crZG1yGJjUxBbm9uBXnAhp8q3meb/16eMxX9P7af
1bnQ4qssGMSu57k+fA4T0keIFNiWMeFuPQ/BVPo5e5MjArhxmE27oFT+ZQrVUtasPXmzZFQCp87B
FuPJSNhjfuuHxi7WurTV4lNnTFBx/OZI3W8UEHrde+nZ9UqJMdx5dYjiOdf5G/NqbwHkmT40mtUv
Tlfe9E2WNTtNynIFXBV585oeuVF0wLn4yB7fO764hrM+APRiTZMx29RWVAMCrMmk0sxUUYZRhY+1
1xRX0awNbMjvHSMY9I9PYjLPGKGazfLhL7O8WLdlQv5HZc6zvyZTwLlH10t3JnFFNjr5zbfcX77x
6KmaJ/XkvTOC+yUCTf9oBiueynWrK5F+6nwi9JCiDvrbpq4q+4g7L/izyth+EY19YOs6rRjeUtSK
R2JNel8OCWBt86ADe4F+qeP5UxUWvZ3q1q23rdv4NzPihRQVhz5eGB0Kts4SsXe7tpN4XPCxZzuT
C2tDy16FHgcef06q8cnvtlTEBF4nxFLXQHM3XCBTD1GiqIxyiX9LslEyNU95cFto5lk4bLOyjO7y
pPhR2qw+sBCQQemPWWoAzHr2P7/o7FlH/2n3qbMC8A5uSOkv6yTKeYdAuTSdrPxNUkafe6SbVo5L
cKToPDuFkz0sq4Dab/aU72xHhj//aUojnD7+bBq0A9Jx46g2cUci4GYHco7nobUBxrNtsiBFRc5h
0DI7NbNGVvF4hq/v76zOrWykXWGTDAE5dxYVC4/oevXXutZyo00Vg8XRElJdvEl8m/AwnOcyhJvm
M8BujNhx5W8iSuqVEXu3KlZerLLNzbjKyMKthu5gxNxqX6OAyEuYd84zof0i9oJfMpOAguMxCI86
aIsTD51Xc4oZFZDVB4Q3xSVqkuiYU/8BOXOg1I0/jgKBnXIHeK5PR/3TKzezLkoG6y/uupXZzW50
inifTBl2HyF1uW8Lf0dGm6WlG4MwofuDNw85emwB7o2rqaENdrtk+akyV8bMWBjRDLaI+kOWOf0G
nIkiLXMZb9ws8lZNUxSvYdPoFMWw6URVnj0n+kKioXi1syA7TFldL4zoJsxfolEagBrzLNK1h6F2
soeyK9+yPvxOHR0t8zAb9wn6slwBMDl01aC/GX0x613f/j/1EeoS+8LyptSA2ccwQYJ9Fg2i3WDZ
zcQn6P1TJyex5ZO9s3rbO2U2adY4/GxQFiB+DskfMbMDlgatX2zMbI7QV9+su9YtT1Oxy5BuO5VJ
2a7y0a9X3uTFpxFRWJor1b4hbpwWBQmzwwB04JXLDDd70b751PI3pVuJdT/Z/K11/VOBk/0x9kly
Wz7NZl+WM2ktjR6ukr8KivJYtLH1V33Da3iZlizy9qaiCU/AufSTg+8BlBddR2IRTPASY5nTSySv
t2KmAYcQQMWXY2F1K1P1NDp0UgP+NLre8CKfZnXwShUin5RwK7n39cMEaFazcJLaWlLXK9bBXCm3
kzabJ9uZuZINIVoK/7fsiRt+TR/jTYZuhNwZGoG5Pp7v/s8TYvJQdLCSkD2HI6p2z74T++uelKFe
59VSDjI7WKGXHcjQ3pM89zdGMnr4ZlGXfspg02DvBgxsq5TPdjosAZEgfsMWkSudNMqmfucNwfjQ
tiG/a0K5yLtKPxhV3YzDerBqsTSimfDd5DHsJGCf86II5JxjT6arkcwwZg4HuQugpAGQ31XpgrcU
TX20aWQ2rcYSMD7UaMmis0V1DBDOvowF4tqY6SuQdPmuLaNyQYYhEHM+ZVq4fhQvTQ78ljE3mfBC
NBvf7w65tN00QFVnUyZTf/HhNt0GTn039aug+muCzCZmRTSvMMY1D98dLwvBn+Hgxw25hHuT0PYg
/lx1ZsbICBXieIEnW/4YeQLA92xojfZZ2OHdFxiNET91hU4npMGORtOgmnP6RNwIN2/hp2V+SuKa
7MEAsZ7zMvvmo3RyMZIUl8pv4itzM3ZvR+QCx8V6diUZD+hYViy6QFrPICkVmxA3a6+AnHwAAad+
QKmjvO/xhRBqB49WiaElqkkTXrYHo2M82TSC6U1W8uFgZZY8WI0eDknlxjz9lM3Vp008WxsRqIkz
wTblDs64vWEgCLA/e5LxqwnETehtrnwi23RsEiDNNYe/nmMz+rQLGjDAequcUF1z/ItTBMEi7FCA
9GbRDLbIg0vt8/sZbbrXXVBEqRhoduqGLP1iVrZCpzd2nD1l/oH2HbmYoR47eo71nREApsPGhb3p
uZHutKsnxfzUzETF7L74Dm78eWmCH9MhFuUJCfvyYeyjtGpUdWckHlKGE7CYk/nlgxlYBSdpAr8K
1bn/6HxOUArn8YLRgZzqTv/ss8G70pDHRuJF6V1La/pLgtd2k3rmuldKs7/mBpCilsiXsGXOw2kf
kNLemyuhxul2ZXTgYXqprSoA9GXV7tGOne+9xsngsEWyrtLbteODp8jKqk4jRE27uNV6NzJZHd04
Ax/P0tlZKjatLDjLDw3jxdKvibjWQRulmcLJNw7FrxJwjB9B7eDnPAowAIoy9YcCNfu+69KI5iwH
vUMeWWvF7yHpP7JQxK910iSpzx12bcASW2YxyEj/fUP9F3M39pCTmxsmuBE2U0x/SdDRMCO1avvo
SkRmpyYjpbhsF5Uqq73JOY0Wbxfctqu9yUiZWVb0v2dtp/o9+7nWzLrBuJNuw+//r/Xm5cwC4gJh
HHSdqw91OyIzIkidfmEEhBJwcGBJBje9YcDiMlFH3y36BeAm6sq7rFvkSaiuPjAvEtlyy3Ivvl/w
lykupv0YNbNPDxFAO3sV557GJgkxzCPAvFvRnibhNC9B0Cxa3VYbGYhklQsSbsH9aTfB4IZXOQUP
BkehxUTSGIDnx1IFwbbP7XaTizK6WoP3UIAqtc0D4m+9sd3bfVO/BRZg42BKOyffq90DSdxglTTh
8Mz68NmARP+Ysr7+bRoNmXMzjZPxpVHcWoIxGZ38GLTkpVOBO1U28iASgpKo1Hl8cuHEnzyh4neX
TQ8hbsp322t/RWQM3zzOZJqwbHoBaw2UyDAcrmMEEgZLXPlYlbVethIYH9sSwypuiX+pa2tYo7JA
zlnH7c0ofXEMlR9tXWtM9kkcsb1nNeMuUso+xG3bbHUIMmBSNMVGjjw68zKwVmGspzsXdQU4kUo+
1GVTLcsiFk995wIK49bqGRuXl0o2Oq9FZFWIu5X1LZqmV7yT7gccgFM0tdGvQLG1Lxuyz4F53rYK
b2fw6+qiG93e17x9H0vPeXNy3172udPuaQ8ipFOp1OjZKKJNh+zoeswj+43kwZZUMXlS8jLi5t5N
iS63HFRpMKX6YgG3iP7wW5mSlspfuo3zVIaSX4usytduYHkH0db5Kc4DtqrsNn+hKnxWySR/WbRc
Sxn467Ap3a0GJGDReFQ+sCbz1p60h0OE6h82xJyvZUf4Y89KbJfEY+9BO60d3okDbYpqEVEeHxA6
RrfBiCH8OfggAVmaCTxYRXWpubRZiUtjdLtM5uWemOoDLf56GWMcF0ItIrupdq6V9MtR2d05swt3
L8PaXefIez8hZV7jwPHrXx55UxOZftQ4mBdjV9v3bjvVW6v0461v5e6dRWLcem3Uvvd5tzBr6jj+
kK7dXDnz6Vrip3cIPDCzLaeOUPIkI9CcnY1jsWR77IaPhfE+5sGbvRSj7+T0iNrBb9WnHn7to5FU
5o4BKAb97TX+vzrzIuYvjEP1yjwEmmERB0uQhfInObT9WbD4zrVK8mRUYSD2PcKRiz2r4qRjIFAW
9sZMlkHMkJAEltaIiasBZws3fmSX/aIfhxXodWevmsQlFJZ4FKQ45BUFCswZqm3rBN5qmEFhoE6X
6eAm/aX1PPnoyvwvM6mRq2fJi0cjveVAubFEoerptnF3HANkP81gREY1vr8gqJdAX3l3mdPkd2Wx
BzUXcD+jslTwDY/nEb91U4gbHYFkuzKz8DI4mkf+Vwfd/ZLpjkEYiVEnADMBNye6XH1J4bRezaam
rN0r6APAMq+x1/K9muJNCNjafTsf5FOSbEDb/C3Nc5/SPGcsxXysj/+w/Pc6Y9nPr/nnL/xZV1Cr
26iuntJsyFDmzqQCOjk52v2ArHsc6rPRmEEj3baxygqtCP450YcVogCDs4xjZi+Trt4TGqAUOiPW
cYM356DLtkYyg98XwQYbRbdwAqIoctixXAxJrDekdhYTMl/gAMrkEuki2xdeeV/UZXIxKnNlFUA7
y3yycGL8ZwLgsG5ds1yfy6Rf+Wxy7/LZa9Ws5cuQWi0SF3XwSJzSPsB/oKlm7nsHmORT4cS/JuGS
a+cMaq3rzNk7GQ3OeMo8Qc0p73e8UckKSV0wi0TwEHHGHymvN5SFzUtYq/IYSEDrjDgi441dKxDr
bqz5i57cYmE5+7Dh8mxVNVsC0uUCr9CEuM1V0JzzbjU5PYoOvWXt4EqI1cBAgt3oafoeuI1KNR3E
CsDO+Cq5++CBq/CDDUAgjw1qykguhdvKAxHl/7AAOLBZisxxNyDyOOuJC2CCXcZOgJDwFeM2e8ZZ
9hOV5uyX675JIfu7Csxif5tFXY7QiQcAP1XBnaoaZ18CaLRC1TZ4tbm1JmPAfjhW9dsC/729n6mD
qyiM+lPP/X5BGIULPheNgEiVi6oD1MTlSJOgalFYsTrckqwZkfmx0ONxtPM2B8KmSIXVgw/alwE6
dyj3I3f8M1Ca9L0DLzgdUEx5iXlbL+CU0ic9FM4yw5u5q4pErGsUH08BYXo7CiRDdDGQQzYGzbaJ
m/gEtF61LvGAj3t8Y2jK4IGPoXMW9mv44NPJazWwJG7j7XLb0q90xBnAxwSQ06w7jcBrpEbvZ/20
9MgIs3njGtvxLzObtkEq5h3M0jVeTQS/zSgFxZsmHzja6YuPjxBNFLq3HO0OVlUYk6Mo2+5cOTRb
5KBZvjvoPJLb4Y/CtpvFJGiC3Fri7nvRFfhn3faFNuzMQhr+YFX1q7ZU9xS1Lf9fru/cqOrvAg62
Kjz1yncdoNFsPIjM/7JViZE6USUbfUW+J3no/OfYk9h40S5jHwwJas4Vbd9YUfI0tIS8DKr17kfX
QWsN6OlEV4NWSwLcysLjI92ZQMSIRR/8LZrZsBGHtuD3yRRXx8wp1Jp0I3+oOtotRmQ73jw23Rem
spPEOx5E7Ucf8u+eruIXC/TDBVMO2wE7/YHHINoHy+6BfZZcfyNR/dCjY9BjN+sJyrnL3Pf0t+HY
lllzUTaQqyaib+hkr9XU5AsT75u8APDh46lwebALq8gXm6Cx67QNvHITVQM8SxDHAfWP6+43FjVS
zhL1tuEYlXUOB8ke1dHIWd6oYz4GEqDesfw6YUxCHmKJMRRJN65YPF6FH96ZXLTJXoPlXh1nlYWy
8z3hUYUWE7FagkJrn+JItCs8zxTBkG1ztAApxp+iAKvSzYOPKG4fyiy2XtFQIFjQsnPuJpDVsf87
gLL9WV5kyDqa5fjkbsvDIPc/umJ4mDydX6SfqW1UjPWlR2E6bfKwfu26QqzjKGQbq+vrVxKFbzLz
1V3RTsVjAkqnUeukjrdonoAWP/OiWiP6890uO/rEFi9Fs/W9jL0mDQ8PIFl0CyOOln4EXulSzg2B
6i47R2XQPuVKVAfleMPS6PM6vyAt2z55Qi/rZHJSu+JrXwi44PDkjyg//j186uxIqJXfdF5qTD4n
jIhag1oB4xUta9Xr5eiy6j5p62QFd8PGQVkMm6Jk7TFvdbOjcAv3DFXlg4cbdOuVUqJHCHPWdj7E
KIBNbKVZOT5UVZIteFz3VyqaLB0dR77apKcpK7X33c1mCgVvfnW8X2uaZSSdgk0coJqRejpLJc2L
PLUbYJizSPyQefHoDVNdfgydD3d1hp+PPWC1maT39iw1cbHPsL/dmzkAom9z3kyK/zNnIO3/XpfQ
jiwHVbu3+nPiFyHKEgnZmhw+uLHevuEEYLaZvyvyyFr7quIoluAXKR8TO9/Bjc8/AHXakawp3pAL
cbBRjPRcJZW3t9HaZs1KN3qMO5BACrRm+VWGC9z90c/Oae10cmvrIXamZiPgDOzHHO2S8hb+ZutW
+q1p80ORVOLU29TbRMjkpUh85h8oWrDa9z4sLt4acDNeIkn5so3ldPEirreT5/Kdl0l/Ta2KHNAp
pVhXpHcOXucUJ1u01QqcSfriqeoZfQDkL5DE1pL65Lum6NvBQ03uUFrHTtPWZJt3g3cfEUoQFrvB
e6S+wWVGwbqqPXUqTKE7HLk6zPB+NVe8zQQIdb+vfEeP6G/QTKmtg/BuUOKt48n4OsRar6PaR65x
5jEKx1/a0kqedKXaI5AxxcIWfvEqmxJsT/w8tkZMpu4k+1w9dJkQ96qhj+5slTRetWVCoynNLCJ5
h8ynRX7UgZJnwHHxUXDAWT45hlOhIxA1CkBh/3AVtRyWFlpOXYwqqqNi21VkA6itd6joiJJ9HiUb
n/fYGezKWvaOlE80HMPU7gb1TeT8vsSvI0+5taKUNiStS37Q3pC/i8kB6Twv/Ks9nW+OgUV/YKN+
zoTvvXDhTFvJarIyYpIMcmFZuNNus3hbqs5DPDbpv/np4b/OvhBtZtELATVgJ7H/xfB21ASKdNha
TyqpHVADPW+h22m42IrRfa+6bA14afOUNXBLfJdFPzlotbnATfxpq4ED3Wl6hlsA84LXT7wlVcob
L/w0Z2iHf3vpCgi5/c12fulgxiP0mXAXN6J2PUkUZavqIJDx/dUJZz/Khn4T/eAvClHWdz7t3G2D
uGObN055lwNluwitJv/GwMjO4ZSbRYOKKLKgoDlNoB25807AA1Y8RXmZmjo3QcOrJ6rAnZh3EDP3
R9J0+jo3rwNJLPofbWXAOP3qfQCz4KEThQ02Kp7g9LWpEdI3mQ82bvTkgRmxpFJT/lIFWQqGJt2A
Z9kfYlsBy2ouOwk0v5iH20zt62RhlKrqgYqcdLzIWQAidjidDE3MsMnM1RdK2RdRqUCjs4EI/S3g
NugNJIcBDvgQP0aOC6czHuTBsdroKGg4rHq0fbiiVUmezlHQL8aPaKkR/DSLmFVgUVTKte0h5jeL
eprjtiSxd40qDle/urguJz+lUqvY7XGXtHmzCDW4ZMCHfY9EOL0mjugXQEMED7amgBHTIjyJ0re2
QLDZO2pTcgrAtln7k7JQRvSfSYaEWiWd7ogUXXIAvbpcW2xSTzXYtjgrlf6VoUAmfPxAQGcFXWoo
r4omwapIut+LkAgvbosQtrZ/FmlDtOnQqqur3OK2qJz/0hw23f5S5lrqyc5ClEjiotoMfsJWNXjR
xfMk8u9AFTlH5dFyP/EygbOLLGOfwZftxzHf+nMOsvXsBtVGndxykGgvlc7x5pVXwVLZoD9blhO+
8uGjnyulQopx3SGfso2DMprVrVc2d7lPX1nEMrRHA7a5790XtDHMzkZlBiMmrFoj8V4ev+j93nUX
kqluVesHKj19IHMDRFRAAL6erz4Ho6P5wLe0PmKHigfEbfZjTWe+fpUFR2dmRkQh6OhuXIdHdwjd
q5nV0g6OXfKYd2O/cxn1XuiUrFGkCx/tMSL3HVGP1Qwjavw+2TqMhktrcr2VJdEPqOFdvVXIvy/N
XevEut4mOpY30cyykO8yR28CLj6COTQbUepdI40TQgXRKp1TC/r0Q9b89HRkHftERyfj4BJnXUR2
e7r5vG4cignZeXdYIjkNd4aiu5uyS3RP6wmaE8BVQ5SZL4F3JkdeEvYYTOXf+glR31gH7HG2DyRL
3nz3WGnUiJkASpNKsvLNf1QwvoPrHy+VN9jbcArwBTAypUyI+CQoaa6WyFcmztS15DuG/PBCUVc+
6pHwDY+9cm0KhRllXsqonxwpPrKXurzjtqOfQd58unHIQJX0lpNn2Wv4xtGeZdI6xYNAeFmK9jUQ
9C6fc51Dyfchq4M3RccSYOqkuLRZke0Sq+83RZ74D1VduWkMkP1P4a592n/UqJa/1c0DksENYGj/
ubCsr5q/p2qQf8r0b5u6FdGbDXiYKTmAOjbXiCKkW+efU92jZOQWTr42swOAdm2j3+MorTVi9Qxf
5wLFaHGuiogeZdAU6L3WR2+Sdau+Es4P1kg7TRw63VdwksCjDeN1VajkysTwZCw6ViBgLaqr4FW7
kXFd7JxKtg9yTr4ZCzyEZ8ODQZ849rSlmPuNdPOgbMAxbMKcZewQjbg+LKGMQm9Ryai8srE4e27V
3pnDp4GEBfzO/IznuU9JePlf0p91WYYf4n8//RM7+vf5P7PVUPlxUKj7d58eL7B6K7dH/TQl+85y
lNwVDJQ+PC1yWA5NGR5MXxFzlcsMAZAPlMyy7DMLVMwhW8saLWkAbwCSG7mJQ+uPMarn9hONaLIK
sVVttC/KdZjVyAq3YOYbjn45dyoSDXrntIA8FWi4cwixsz5HfvJcx9S9GMnOx9SryydaIGvjhHW2
x77dLfM6Ct6A2f0ZgWd6z5PeOtNpGFMGjNJZJ1aLHMR4T8TQAz4mfwboVPvWIbMG6s+gX0pPFoui
q+6oztW5KYFjLuK4OXdJlG1LR/W7DtEpQwy50rIdHkfXno5VIb85kzs86rZ2F6UY8nWYoKrAcdb9
TMI+9fDZbalTWts2E++6Qx845jOOzyP3lspJuu8O7vba5dGLr/1sA0BpvQlbLu9JyE8VoNhvFfOW
pq5kC3SX0qohd1HZ3iuLlLtxLMJDVqOVixlwfILg27RotzYjTWZkzvChXJy3qNAUbfJKmgyNNj27
O8SRFheUxHCUykKvvGBs1x3N/EuH3WmhsjZexwqIghS4X3QUkjR6iDP74oFF+t3J+y5teFOnWcQ5
Ah69buz4hQT18B7HRZO2qutX5STLTdjZzgI7gHpJwrBIO58MP3IAqru8VSSV3tNQ+8lHMFj3CIq3
AtX5pY7Q8ENTdyGEI1LFSLyhvkgOzdiP2zC29tnU1CtHAwdd9UNqoznBy1TLcT2AVrpuMokIvBYX
l4P+2oOz+y6puotRbP2FkhNyNlGyyDMSr9EuSOwru0cnBODFYPAfYFmtpwFdP6rjmJPy3gxtazsH
i4IBO6uoZXWLgsXBigeNc1KRRvsOxV/HmN+1Yc2fQGp/crqkuqCJkn1tLOe5yZ3o7Ja8P+mgu0Mf
DXTEYGWJEO5Xacv6aBf5QwJk8C6PWOEDytv4RwsJ6GQ1kZC9qRBZYy7tbm1ES4eXmCM8DN1BnWUo
xjS36vrNt8pi2dmSHNxEnsByjtE+AB2uDMSVJLhq0bOJcpJvmFa/9WaSIomJdM1sYmR0wvpmRU29
HDJ9RWWkvrRVeYV30p/1WOJOmpSzV6ofnu0YOzU6K7ANkiQ/ce6qexYP3mkco21Q+aRYoC0aEno+
OjjMk7bO1P0wRtGeT/QdNUZYKGDsd0mBnlk3uUBH3FQDd5dmYz2sODLLz3Bj5AqdK3CszeL8YKCF
nThyV6M/87pIuF4o0Vugy4VefbhdRr5EmASPK16oWUtzHFCxay2IOnNFkj0eknPX6jK4xExsEH2u
/MT72SgHHl4p3pUfDHeTYHzhNnG37oq3qQNPvkSko2XZfyj/UcWRuvaUJMc2m4A+bSt0JaESPVhK
bOlo4ZdtbVWwlON2vmOW5Hf1fBX5zh3Dpn8wKjM5ND3bKOXlCyMC3MTOltO9U5SEmz4KnjpqDzvV
h93CiFGRT8i80e+lVYdP6C2sHphsFtUs8QaYvyIf5Gq0R+s4zQPImL+vKuoNm4GE3z9Vn2aftgkw
qSht4K//WRmF/QEk+I824/F+bPtyF8ssAahwZNvCd/KTKop+QzqPnlFK1GuPe+1lirtolTCQQ5TK
7xKczNuGNeyAfsRiT3D7b2XRxEcPnVLXrrany9iKZpUB/PEgJ4rW076yn3h133UBUAfxxO7R17rc
Dn7X7cr8/9F2Zs1tI0sW/kWIwL68ElxEitRuy/YLwm13Y993/Pr5UFALat52T9+YmBcEKjOrQFEk
iMo856TT3I9hG5L3Sqqvqpdd5JJvepyALVCy+ltUtZprWlr6oFF2vQFIJd90RRu7Za6iVkUW9aiY
rNYb0vyT0ZeubWnKd5ONhSpX5u92kT4rPEO4NVnBh16TdtBTij90NJkC7oVf/Y5X2Adx/mBkYXtT
jc2dzVfpEKt2fxgMsDKyZZNbMAP1VTbq31Qzjf7IzAskZyD6fJkfTGrPX61AK9yyU+onCEPtvkya
/GwP1a0TURP0fKl+QKCndbOaSkCZD26QV8nvcsA2y8l4JjFtPdujzpXfTpNmXFRwJNvA6ZUvej9e
yIHYFCodhVv2vpbN8nsYGNOut+XyRJrSesrq/nekSbhRUrVnR1ybj2ndRrda6KMyl3bjXerM2xfD
+C1SCh9Vk2a8UYKmPZg+j0hQPB9bSO4/HGByGyVLx6cx1XsEGip5X2Vd+0p6ggIJEeH84GyXefqo
9nUODqC+kS0/OVqTYx6VKcrP/C/jwyg35r2jl8427Ge+2xA5N6MajuesQM1iCB3vxdD1+sGqhlMM
trHX+o1WUu71hya5hMgoHqggNzsB7vJ5L7dmH5ZHAf1qETYHKWI3sOKAftWtvWnRNH2R5S57kr2c
lGlj3BpVl7ia3vXHtlX83WQr2VcnsX6n6jI8lA7KKLkW/Azne64RO5uikwo3VMnDjo5sHruwGw9D
F2dPvto75Cvb+ofpVIh5tsrvEiWLUg6tT6WsTztFib/aY1Vs80xzHtL5AES736gRH1TPlFRpQyJI
2U6VVewCr3IeRCBtHvSDHenOZrVBDUUexuDGMq8iwhJjMB/sZe1lscRUDj6ohq6fXkfJD3Z2XmQX
yScBCJ2K5+dOS85O5HyzYs25hBr766B+njQtdNVJRbDWASddeSfLsZVLgb6LO6GvDfQEUXwnqdVj
1iXjfTEfwptsTLM9m+PwpmCnsNXNVn1F7vS7Vg3DH9TnJoj+PKiw266kJN3UjZPvenLf3C4TfzpJ
CTdqXTIeB+4jN/IoRdukNJVPZuRbN14sZUhtZnxfleQLmJlkO9k1D1xyMZ4nD/RIqhnWPjK1AUZZ
nO9tebTOedm2HVy89tnIrfRG2NaDUtt/htS2Sl7NAv7F0wiKhHX9atd9vcksPfzcIeq+7VJDe4id
gC0qWAjkEA6RNqGwgZ4H+B7kPHu17DdT2Fz6SmMLSIbqOaXOtAHWOxyFTUk1c9NNDZp8kv0QaaH1
O7UouiC4jefbT77GU3Koyt9lSRpPIE+nky4h1LLx0E4Oxzk1UUo9D4LxF6kOk6+9HKD3ABxo5v3b
JMCDE6IOHYRxzXTjwa52JhIURhBSkPTT8CwXQ3YMp4zvQyFL29KaVEp7jvc0Wv2Tb/oXpAX9AHqZ
RIIlbg+eUuWP5NNQ9JPKDBmoBuCxyVMTinTVJzMfo8tAXoNUSFN9iovcvnNi/YXPj/kyjYjhwDv6
E2NszXwjgSkWh5Jd3LbsKAALPLGwRWXt3TXFDzEwg0De5VYfby2rmh5iyJUbTWkGhD206WGxwRc5
qIkN9mIOEQ52C7BsJFhEWIo+il3ZyHgAngnng2OV57ZN3s4SrYh3yEYaEEX7uqEOS8xyyp2Iz1Ui
d3sk8yFWG0hOSjLKiKnieBdx4GPgHFuEijTYKRejMvkBSKPHppRivv7cFnmCtR6VaYBewztzNCrD
ehS2xs5PalxPN3lkq1AUEUZqE5Mq/AB7Xs5g5ZTjHVUn7UEeR8PVvMB/DHjVh9EakxuJrWWp+hNi
TuOcQrgHwbrtDFnnZxrkplOoSNlE+tcOTaxL0P0ctZxCazsWe8cmcVuEsXWqvZpnsflMiSFgLUYx
FofGuqPKO+67Nmx2pE0pURQIifVS8tWLg/gbzQRmTo3UfOZ+r7hN5PnPYFHCnR5V3r0p86EI4+9s
rijAtxXaF63BT8s8FIfeUUHVGg7ZAWShcKmDZZ6yfiv1ifqg1U+hXqMLJpuQdzzeYED1KCfLTpUc
PVPtkT9RpNAtJvIBemwk23CStEdxKAMUtXjaaveKL7/ZqqZFoGdQy+OQVPoS1yvKHQU98xznhrMv
ohknbin6qQnJtDhoWL8ogVk/9XW/kRFofdGtbufEsvQ4P6h7ba28aiBWzyQIvGVoFGnqRmMf7VO1
iCp0YOmAUSD/f4DEl1CLzX/YXpTTOaDvT3zXQnbM+vBowMVwRyeZDobj2bdxJX0Oojx+6hEY09uq
fvHHsXrJQSMVWqPcFb5UvThab7gdGtXcYRnShcU7KB2pGa/x7owcUBXUNe8ui8yfyjRFr34aVcdQ
DqgIOX78aiI2s9P7OrwRXgRFIP8HegF6BS9tJtAqjqVn2dblJ34/gLFgHqwO2a8gNzcmG81bS5oA
DHaGdmNodbKFh2IiOBTXUP5AjyGjaH5KSSXQv8KWt+T18Y6ycihyft6l2DJIsQQIAAAT3Ym5qtP5
h0Ip2t0ytwV0xq89eb45mCe8ep9PIOOFN+7I/enjVC5DYFr8YI2DvBfBWZ9Q3xx05B/m68p+nO2q
lsTYMncYvK1FQfsggrWuUbdVYHuLNzHrFoZEWt4sc8OewltHSUj8CfEUSC4V1vhAM54bw3K6+w7p
+30aTsXZjm9Bn4QvUu12ity/SIrVvaTV8BkRIueS69lwU3Y6yH1t6O/bBhJz2Dmo80ihudga5Xs5
wchdTB3UsTudYrMnF+jcRuyYAZoHJ7u3+3uxRlaFCayZLDzY2eCmVtbziBdaW+DTya3vD8pTqgw/
MpJT34siUDegPIz71DOim3CwT00zpQ+tEX9q5dh/Rc5PPdHXAjVmZ/Bfq7hp9uTax73wAh6oXWqE
zkl4c716Tuu8e/BDW/vcfq/L1L9Rg1zeFr1RwTkxq22N7Nuhjihy0tMCIp1T0B1kFxnWn6fJfKor
aam6HwI+nOqpUuzjkfSBbzx5aJh9Nvnznh0dGO/g+J81Pm2PXpKfxEgyev0+8scnMYqmDA2FrP8h
RhV/NOqHYUm5tQw+TxXsM3ugRidWjZpJ23sgU7aRKWn3oye/HXTpaEm9f7+aeeAvTonnfxJBqz3R
W2UXjFSKrxy5H8mb0oMtsAaLEPIR7HVgwvbvl/M6NoxGpSifkJPch30zfrUn09tODaDmUcnki6yS
7gI7vbVhC22CsQrccO6CIg70VXo7S+j9zdc74zfcov+J8CrvZ0meOruhg1By5RDBwtu3kv/Bi1YO
7VfMviYrQe51WbWubbQLJoB7LZp8JFjGKTtBOH07RDwqnJL5IM5Wxxq3Oq7i/kXIuvwEID7eiPXX
eWK4xqxX+hchV0utc3/5Kn95tfUVrCFXy9f+DMy7cl9daV1mfTFXy6wh/9378ctl/vlKYpp4lUo3
lvs2CJ/WP0HY1+EvL/HLkNVx9Ub890utf8bVUusb9l9d7eoV/Fdz//l9+eVS//xKUUeteDrUchd9
XR7twvlrKA7/MP7gohTFrCyx32Yt41aP82WVZbxM+DDtb68gjGKpj7N+/YrWq64xMnXnabd6Pq70
f70+mxm23r0e8XS+XnFZdbnOet2P1v/rdZcrfvxLxNUbOBBG2Xf79arrq7qyrcPrF/rLKcLx4aWv
SwhPMv/Lr2zC8S9s/yLkv18KTH27Henws9Gjsb5rh8DaVSDiXTEMullxU89qkDt4wWgZrlza3lay
61w9JDVN/erK4YlydovAYfTBxAFeOaPxWJ3UnJ5NW+H2u52uJ84FzC8MOmHqJie5LR2eAgu1UA/q
qFlbnaKSC+/PpcwA9HJu17Y0cxN93URLNzh7iEKIU2OYYsldG72p1tvE1bS2gvM8LUInp06+e2Et
HXVEg9wsTeMDNSnyUXKaP4HKvNHLrLlDqzx7ksi+nA2neRA+EVXyzd07ZjVsUVXMnkSYGtNKLCDZ
chIhqifziJTxaMqqIiApcjBcegRYcL6IcPzLq6t292AZqkcS9W+u7IwIl6veb36mkYHL7P4ygcQa
NyY6JRcxptlk4A6J8+ZeHfp7iKlLhOQDIXn/Nk3MFQcR57yvYpRxsM91yLtKAaNFqyKqAOJUHMgS
InOxjj8ExbZ9AX05Hj7MAXn6Z/gHK/T8xHYHTe4heiMCRus3865TQutOnCX0rui6rL1c2XkgCrc8
n/IZupowNMG5i33ETv9cQ0SIQ8H2FhF1szusNnEWJFZ3Aw3y9yu7WKSo7duqmMyTcAqTlfT7VB77
YwneHswkdUIaORm8RZabmZWz2IVT2MXZegBeZ96K4ST6R4hTm2KKV0Vvc8W0Wg+9bahVDT3P0mEP
BKBzw2hSnQ3tKeqHTamQJKGpkcSnFgg1aTtz2EdO3jz0vtw8VEphnazOfhGm1Y56/YuRNjZ7DULF
IQWOvDd1v3PHeaawLdcQK61GcR3b8sflOsIhF9OXNK/qg6DpijM01R/f+LpX1F16WDjFZvEt54Kz
K9i7CIuAdmi2DsoOATXck9xoWoIyVpnWJ6mUTM49Sa7+ct4oWiW7Itxrqm64bRTV3Ph1l27rSHvj
TsdS69hkN2BHrwetqJF7IJsvTB9CrpnXwu9HNnTsD6Ga5PViuiBiI3a3CdFFpHEaOWtdgyhdJ7Z5
G8ygCDpEyt/SHHHtWYpvjQhMRUF2pk9d9XgF+olTwOd7YbTmbqHwXw0SINv8HRuEJPhtZvpUjuYM
IN+Up5AqKtIHdJUQByS9UvrKNd3Sc6IQikRzXEM1bIkDatHvEA2u6bxQ1I+zwOc+bKpoGyAWFrgg
BTPgIGm07T2neiz6sXoUNmW2tZC6aYdDjnYvxsJ9tc4gR/d16/nHzqz7cycb3dnpqRBvxDhCx+zW
Vu/yNh+y7eIg+QQeYLDa3wKa21C4VzsUfPxiu67QZtHbWle2YF7PU++uzKYcSgdJHR7b9y6hH35X
3rqIVt7kkkNQPvzCLD87lABvlxgx/jBz+ZHpvVB2fUBPLgw/FFYkKqZpEr728MIO2dxsThyS97NR
NJVbx8Ld9fEy48ouhuyguwPI/y9139rThsQnrCkHEnOqh9JlPWRe/TbU/WbTAhM5C6ewL3M72Diu
P1XTbp1GVt3bdkWpuIteig7hEBpUTy8NXQtDQMBKuZOs+qs2tql/ajKrP2dRxsY0rMtjNCXlMdYS
W37qDXIH8mBnroip5sBYUBVGB2R0S9WNPOSdMNmBmrs8jPao69aKnLqOaqJ4M1jTDT9zyj1kVvVe
nKX0AVWnsL2sdpXWbedUNZD+JtSRAdUi5FMYB4uXDcUP43ogrcdfAup7G0rIIC3uUHfo9PJ+NRFd
z5cccomSDFdbX0BQZfW5q/Xlah/sWVKCjqEvXj+pxykJywN5avnZaVP6vEie+VNF/jRo0/43u8l6
t4LU/+C9x4aaNV3F9taXisskJYo8vkIJoK3pLZA4NemkzL/RkDvvF3dphmQkQTq82XKIVflQItE5
z1gmi3X6YE7qlYG9qWdPRRsAZStWNIfgRoRcT5nXhlobohvGDOHNjXKbqJY1mPdg1rOdXSNVw7/O
/GkG8ESUuPwemBG6Hkad3JdVTO9fmhnuDXguLyJWqB3/NVbuJoMyDdAHSa2kjaXwkyQ4AzW6eZBh
YoYzjFjWaEsgvIJtILyWDdBBeMXcvKUOKTua7lSuxzquTp18U839pMjXk4EvwU+tQ+Et505Uwpvm
qPBWOoCmWkEnxmk3upfU9wiVwOCZz1bHagtmLwgO5WBGsBVEnDj06PksDrgbPycqfFPfU0RdJ4hL
XK0kLjGidoKmEAuL4PXayfyiQF/VlxJYk2bpxc4cgeOF5hB9hQeFfK781ecNoFgYIlbTt8rX0lAA
WRXj85j38POkOKES7itfrUy2KH7K3sVPJpkGiHxg5+li1azJquNAvvffreoNKtoYkoQeMg+PR6O3
jYPidTCzwWdtkN/vzqEa+q9BMR39kmx/Y0fTS17m7jD3FYA/l9+pLbqz/hwFaZFnZxOVUuF1YrXk
T2FJ4RVLwsrrz8Ib6vKHJbMxo1DMGnaT/6SkkFBhcHIQ9Fb7JCNZdWztwNyjlmt+lqbwTvwOrxEJ
wM9jEVrGPqgNZHt0xN37TTUZ5UE8J09RqN3qVuZePStDquQJfJJl7daI3rxvNuEJ6+qDZxz4+dks
j+oUfG6Qj3uO5/aNWpKgoqPXp0bupf7ufUhR1L+Iw5RZR8jRxcWU6ErIQvlNrdjhkzg4ADyKGCye
GKFtoV5KvbnVOh0J0XRMh0Pa9h03WSZMfP+frDRp3FnA95DTyQGZ0UY+FU1rXUTIqHr9nWlPh3WC
ak7xDXdQWPViAlRmw20Q4FpilutO8X2R58GyiKYAPQxGCp/iVVjA8Gnb7hkbESsOoKaTLdimfq/P
y0+SXbgDunrPUrKVI1oj5W3dP49+pbphT+NbYRtA3J5BRf105nZJwlTmOlJBqXyxZlMPOn0fVyZP
kfOwYNP3pBlfhE+E6xE8UieFstPInn4aU+8r2iH9reP7/e3oDaDQxak4cHuXJJQR3wOuo8p3j4gR
Qy9v/HIjxnQKCHeqMXXLmmtMmkej566zxbpGNb69jmUJMS5S60XuK/9wFWLWMr+ovvMpMCq0OFtH
P9mdFIIdnGROxWEdC7+IFG4Lpfm3SDE218jFJUIpSIyu4qMzIoLEGuJsvSTqdpLm/u3VRCR71AD1
OJCJsloP9xb9ObbRoMQ7MeycAFunDfedPVmbHg2K/ZXD65OfAfWW47U9H05BkSq3VVYlJoKcLDLY
z+pY9He+6jeAk1Jr77CzfEQWrdp41dQfxVAc4tZ+kvUuOotRGUXKY2sM2wwJ2vt8Hjm67z9CzFyn
lKhwXNrWuPHGegpdp21QGXDS7wr079BF42XiK6LSK0NMny886EG/r8MUnFJZucB7+sfKkoNniADg
Kr1ncdAiswFBZHinZLbZNUDVaZKQB52HVOvb+8xXT6jvvk1QOyAMBkrkwgQVLd1ZU0fXpTke7G12
7nLrjzUeaiDwLhN57Dmg7MrR9btgvBHDqSlawGhm6IqhZCfaU1Z8TuPk7WqoIpWkL03rqCVNDOom
10ja2LPOO614Iv6yyN/SoTC/CFuYG4CI17F+1CDKofZGgDdPElFiKA5aaEbgaHJ/e+VYh6h/6vvA
MMEIftYUG6XVUfMR27QpNg0ooRkAH7dNX097qvCIn9lh8CiH9iYai/Q/vGKujqiriE00238W8yH3
X88XEQG9nZaI9Qrv1xfOdQ1AwQhTAkJ3EIvbGwEaXnFFy4GNCXnnYkvNDmaGj5CA0f+omsg/RTPG
eiOiWzO03DHQhgdxaLRKvxQeIqxVMz5kJiSPNPLSg3hNdGhD1M+ozsvIpoxWS8awicXb8e4Vry79
G29CSuzD3Hae289vXSbHxg21ah+GUwL1Ji6qE3BBtKUAwD4NgZuEc8F/tuRy5JzMIftDuJagymt3
SWmHu3WO3+fJZuz8t3WEg15g/4/rrNce/vfX03aT7GoGCmVlYmjnvFYPXaQax8bTeN5Kuk47jyXL
8OiVaOfE1KLTAAUYXXntLEy98C4xIryElLNTGgcuyTxFRIq1xVAa0B/clj6CT01cjjthFO7liiJ8
gIS0g3xVbUI7jN/u0sUIzmdT6Np4g6riDv30UHdJauinsEwNoNvc8xufnzxEChk74v4u/ORyRntX
lE1z8/Zc4w3hkSyfdMcXxL+328TeD3mj0SrsT5s8O1BQh5lTqYs9Q3mHRr5zCB3Mv3SqURzFfGES
ExQ+Pls+KciizPOFo+9S+2yqo7SP0gE+R1+cwUqU50kxivPfDYVDhIw0hTOrCWrt/x4rVkpC/7tl
oohWmc+FpEmuONMBrSxn2WwrEgn5+HfvP8fRUEICFUwy0052V9pYYqgC45WyEMDs/BwnTOJQBZ3/
oQ13ArQg8TRk21L/olg+5DPqy7qegnEedA0Ac/SszWYvbePTyF7aFUOjhHqPRpIEgHnKX1WFJDxZ
IPr1zME80S9rTDzTPERW8OxDVnrlEPO11XmOQc7UTFEMP+SF9VR7Jt031iHkkGPnI2hykGpn8fqI
lT1Gpm6c6bA3PEzIpBij1t4igjY+eDqHOpRoIleG6tbqCm5eQ2TG58l+myBmiYOtJctUMRLzByOO
dhZQmm1hlwm5znY85EqoPRYQrXZtQZ5MNwxE2WebJ+mNW+RmvYQIx8gCG5TZslOhjr+3vqGcSA1r
j8j3n+QokC9K29ihm7+OcMUem9k1to10UczhptEsJ6TJczqeYkn9Y4nUIWuBTtdzV1xzfTGJT6u8
CFhMAYb9VtiTxmnckg65h2Wp9cUIt3iBkZUsL2RdLn9VnNg6ZpHqI5jAxk6b95N2KHU3QP3hbUls
6TerURkncLdivyjCwXwTSc/HJWZdYnWstnUZ9GKjzcT3lF73w2dSaK8QKqWXJh+NQ97qxU2TVskL
Sn6/qQAff/w1YAjpF1v5pGWEFNAow5PREPISYoByYGpbs0w/DvV5KIKFVwSvQ+G9mpubwNMbMNZu
3xraJY3BAw2e/QV8q+KdfIVug5B4UPmqCmkkTRPpF3K72kVE10OzjSutv82bP5Lc0E8BEk+3MEn5
V5USnQ5ghuYVImJY6UY/3JISEt5xDhFn4lDVkKQWz/XYDBvtZHY/EMU24UXPcWI5MSaJ1EKFLk/R
6NMiyI+7FBo0B21SAulmKEnYT/yOuJ1RZvYfSaKnt6CBC1KfYZre1iCi3NjyFFdMqu3E2YVtG/Js
lVmSfqHZC6z1foQBOPe5n4eoRo33TuC1tJJ33ryG3FWPE501LxDwXtl15l/aNJo2Sh56r20LHEnp
8vHVK0Nj4zR19upZCNfnue/QhLSWNpIBZ7fVYDRRNnBOCt18Fp62HkXeMlSE1ANqNR+Gq1fw6v7t
3CTxQ9fq2ZI3M/tTa4HHaFWo8KzgWBdzVjuhfAaKfaRmeNv75U7YBiCX03Zxz1PSLld21byCDqFr
5yhqtbMrqbhBPsXexdB2v6px9LmGYvAod6V636dlshH2LO30bSoDI3dmUC/0Zx7NlC/eVDYn3oCa
Rr9p/BV2W72pfce7Aws4PRVS8yjsvpqW+8TTDRJjXCSsm32rAydq0Nl8Db9pQTT87Cefbp/c1h67
opluaB5c3sh66j+xHQRDb2bmz/Cb2qB/IiKRNxsfzQhZmLcna/QmYT7RFWCLhEUCByoha1TNHD5h
hGqQ7MbRSi6g8az7rJQkV/INfs3ez/yMVKmwhe9nq3c5i4b80maIY4W++Rjw9Hrks6jdiQMkdv3O
iDx0/9Ge31w5xHCMvMeiSO2jiF0jaJNIJswAc9ol/hPiftmzUiXRzpOB/ec1xLFIKgrX6KzkRzNE
7qSPwzcfferdVMUfI+q5RPKPEUInKolCNw0D+lH4EoSPDKnNA+o2Kd8iSQ7uPdGXKnCsrSGjCbY0
nQrE5uRDjyoffoMUGrcOmqHt1pn3J8LrJDZfmqS6jFJRQQqZ9zQfps1rUwMebuvq0szNWtSOhK9W
OsXTCDDx2NuSuh+mQvpMBmuJ0CD9bNIR4SEzghKVUR9W5naFtBH6TulZuUVZt3lCR3G8o3XgjZbx
sl05H/O9Mar9VsSKgyYn35GwU27FqGzDCU5ld0M7xPqBzaXbTRVlSQ85cNFqpanJw+Ua2ZGpbsZP
lpptBQUaeVS2w3Qj3gqWs61aysY2TfkCQdFNAqWTnkNvHHc0rcxNmDLI4opDYMrySTLmA1jzlLsI
p2BrdRVKQftbyr2RSsHsEeEzp/1Xp5lPG4EKOiy813IcHsP5fo3Yl0ENJzHY1kNcyH6fvCbbr00h
JnC36MOXqM2P1o2wX/eNECFZpA23yRjomwkVjq0IFI51KXHmx/Uhel/qKiy27yVHSevwgOSKGm2b
1Ng2jZk9GEXCRlOPo0OlNsm2VkN2mnICcb6V6VShV7/1Rers1U6e6ORJhyPR/UjYGqeb3EEa6kfh
+KVNnufC8IOausaIKUlV9247DspWFB5XgeilbPmhjhnQ/Hvv9f0nUbVc3It29H+eL+VNXUPUfNGc
bvPW3Hd5+8kOt4hfbgx1SC792HXBLpagelrZfwzjmWWc9WTokq45iNF7aDPfx8TN7N0uVhQjYRcR
7/HCrs/9xd/jxSVFqPPNLBFgKmbVanHIC8/c1V01bVabOJv1My9q7iBjK2IMG11C+Ppv8xq7hxQk
Ivu4pBN9H1u7vIw/xqwrNgivHahG/aTdqHkqS+NueT/EENUraNG8AetfRJVtCRMmO7O4n79PXYbC
c2Uj4/vd86tyo6i9vKsb7mxCXaCotZ8A6rt7H2gxGFYaFc5i5bVfpmddRydURIlJlt+hvjB7/3NS
U8eXt1KJEir0itIz6G5FPNKCnQY/m7gwh4sY+3SX3ncjpURhk+aYj4GwrnfcraxltnCTE1aoLJJ/
A3utITwU/a5TeTtK2ag9iMPUdNbW6mt/t9oq6HWUEGlel2ayzraYZl/9NDn34kC2Gr3Vipx3Nngo
OM6dqgIz1mhn9E0EfDC3nbJHzjZ1hW1dg5wcuKfaspY1hMPMFOei+jxqzpdq368HCijZT5PeXzt4
5vhB6bU7rouXDl+DQm/58DnqDQpKSMLMbT9EKzpNzeFZW/p9nf3Z1W4OECYRIA6R9dEkQueJgJWN
ZeJf11qX/+taY958ccJIOdlqsLFMWhCIQ6Tk9ExTvPatLXSTI4qkTo5+bOWkeeq61Hno0mDOUdGK
uffp0OHJRC9jElfU4jPlLdqCjvOQs5W5jl6vJ2bI8/rCNuqD8zCwvhi1hfIapsHrEIfW49DzuFfG
WnAUQ0HdcSbrFhZafREcnjRy/MdIuRUDERSgTA+XUX8JZ96PsBPtHeIO1FRlQAZzWxuwtFLzzREz
RAwM5LdLrUvNl7JI4tK4iRejNHnw6FXw/OY1ZJhX557LpM5c2ZK9bO/LASALcPoPQdrdVVMy3gqT
OBSoOh1oq6Qi5kgYmUe05CPiZAPwQCxZ5akc9MiiFw2Nm27EViIWP3HiVBzQcPS2jaIoG7FNETax
LRFnq22dcWUTC+hU/Taynbe7AAIokCH0wj6IhkEWtY6VnNwucmLQXd8Ew/Kx2hmGikRmF6jpXoI/
ua/mAukUF+kemkG8L+dq6uodffXHoICgoaQXuvCUrN0VTF4Mhbeg5Lh4V5i8gNNTpQ2WuVeOZanZ
G098kh2HHzsHFhEtwT9PBUpdHo33KHgoxmevVb/Rzzy7F862UTeI5KkvZVo5T6MaHIQ5SG31ovXw
cAc1ND8PuVwfM7mIt8Jr+LW08x36roqhR/ec5QLLkoN1dQGKiR8uENq1vUfKFNQrNJfmbASxy5C0
ixjSAA8VN0V1k7g7IeBpn1tvpNOlEYa/lRA5JhX909aQ9H2v5iaiFnn8aZDocDkHAKC0ELvwtft1
5gTR6LdSYRPsePqXZEqNPb2R+VgZqNYnQ4o+zIxZ6Wawy3oQtoy+nMjbZofV7oRVvy8BSpLnCiHf
/HWqGEoCTDnPhadLu/X3hcenKOTDZLR+VWzauT+FOJh5S6JKnFYREKxmPqxuYRsnP9hOPYkg4bhe
YlmnqCgUk4XeamplntdD33b1qSuALr3bfdBIZ21AaG/75ymUw26qP8TkTTgc4sb5rfPpAIpWsnqp
pL0YIA1NoyBz7uop7GV6EHZhEWfNPKePa/XCs81q9hUtQdOOIutfFv2w3mr/y6I+/eS7rA5ty1Vh
Ts17CrEBMTzbPAxD/E2Y1sPV/gOi8JfOnMDTzjPBl6m0Fh7IFs/DNdaaVyuD8NuHtrvLfqYr+y2A
Jvs20tKSlE5WPdcJBD5ZmiCjpKWFjnBpvYwmzHQEa/6Im8L+pHD/JIeneOcpqqpbVQMISftv7Zn3
vN8EUiP/lJr7YVbvmucYpfo2x1Mk71z7Ic2d4nzcKf3ojmnOrpiM9reG+/OmQ8Tlvqo75Dxkn91X
kE70ukT7Ab3I0U1qtBytfsy3VFSie6DHw9G0R+mgWnX+aCtOyc4HHpbmILc8X34M+4ehq9UvV5OU
ppJQW9Xzx6ZC98AeVeuo986Y0nWCB0j4QZW1j41M+xxXw10y2smPWIthUvL09oS+ZgXHlIhAkrXP
Vd/R+ZT82d9FvK/xywhIbLabwQLe2m38CV0KujTOEIZ2J1Pd+myMdQUBLHgRgIo8kM3TgMbWAnNI
Cw2oJ90w9tqAelWL3u6h0GjGmec6/ZrmZaIsXBYV85utWHQELSkWFRgKiJ3WsmirjO0uomkJ0GKe
VWSrf/DlMjvT24AdyGS3y1C0ORO6sQomcicorMyPO8I+m6pIzs5iifd1hCky0D2OJIW3Gfl+0WvP
4+Nn+efJVOP72qDpeRsE2Y+W5tBB4zjfxkn2tgkbrSXCaORuEwDSoa2evDfrCALVez4VOYD6Pi8S
BYcl0al6xtusRgMd7E2nSGxdxGyKNuVGRfNh/kH2zW0+TKTXxjS9Twu0REVnrLaMBgBV/+moTIm9
xOzwyagtM+LO4VM8O/yo0M+qhg7xZSBVlea1XD+/5Xd6jY7GAwXq81AoKIB1o/y9iV8jP0p/kOmT
3dAZpzsFfNMZAvsakHXhrkok8HxSZB/Gpt0bcmPdmqNnWLS4LeN9hpAiKCO6lAl3SDu225C/B/mh
ON4nUO+OiQqJXfxlwKx3Guj/13ZA6WO1o42z05M4eP2beHO2q6GTg2ys0SLLkfdI4opv6ZyTFGPZ
9qsNZWPjZv5NcJ1CGTb/w9qXNbetK93+IlaRAMdXzbMH2XHiF1aSnRCcB5AEyV9/F5qO5WTnnFO3
6nthEd0NSHEkEehevZbt5u25DWv+IlF5aVokIZEcuIimqxbEsgmeFVBaGeA7pKENZdb/Oqm2bIDz
ihFij6BYni8GeCoBL4R+Rjv9smlvImwXijAKsCfTXY9gN64svz4lchwfhL4Ug7OWVQl2dz2iCwD/
diyx6dSWIO/Muw61YhqB0hF8HED2nc0wOt5MydDkR9WbX8hEF7cLyr1vsnaeKeNG7IvG+QGJng6q
xQZkjLoh7Y9OVHZLEKE7qDGpCvl2bSQPRdLdHE5jO8p/FJlpAi+TDiccmax1PfVqQVhLS6H7Bvty
eGhMMXRHF7CkgbcgPd3MoO9NukXVdW8TGlmhf3Yy71LmQcrIaAMPv8kGw1+ua8L1WEf+Kkn5+CR7
gTyqEzwwE1guMVRgD3Ut40jOSZkmGirLekteH/RPuzwU4ZK8Ph41Z3f0vqKzeHxywAV9hRxA2TRN
tywb465W4BajyNJBd3Y9Fuae1mENvjrSUeOavEx2kC9HvyvYMPGOgONI7hNWHWhZigASEoR9Rv1I
o7gAESWOnPWJVkPOqgOJfQ394cYtT7FdQMXP6nEMmwR7DtHMioJHDJqoWJk7hQ/ynoNG94yubPw0
N1H1VIMcY2GqOv5W4o8WIuETQS5IrswoGXZdVGjBeORUcZy2lnEsarDiYZizUvAF0AzpGQ8l8LVA
Fxi9Ura3StrEWmZh/lug8CACENb5xizqeCF0Cc7QJbhQl+Yy5ICCfmgvZCKnK0FgYwa22lAEOdwO
RE40n2y3RSynA0YXqrlkN6WhIEkDzSz061unpquLXSXCh3AybFB/EaVVlDMQWVngSJ3C5HuOZznI
VbRHyAC30IKBLGdTAPikjeBuRjjdzqGgrizWXYeyVNCEqyB4EWU73t1SAKNhoy0gjI0dJQ7IEUsb
SsVCNiv8wPJ7cmRMouZdWi8gyMgOXlkW+OEL2NbOu+BStdA1yJ0YggrhNC3NxkteWuWXC2/Kw6+1
X1+UQkJ+MUyvFQ58+KuWLTpI+vpHauefHJUWr52B/1r0L4/POA/kK1Fk8qHrSyQEoDF99sUw7cbI
6w61GahjjALZn69cDhAhvL2yo1/ZENWlGkvkWcrsFUX7j6/cd+mnpMrNZVLY/d0UFxuQmIGNe7KN
rV2Oxleu8DkPupSBDLvx16D4D07o+e8PqKNbW64S8z4FodnSk3X12ZHdiwZtY/5PUBuh0jmlXw3L
MF+i3ktXDF/6+yiDkDT6t5NDnCbyPLTJtHYCSJ56IgRhtLCtbxDSeHsbFt6GEUbRt44jCfjH2xin
4F9vI7b98re30WBjc+bYJy+7Ad/nWkG+AkWI/AlUsOUDb/Gzokd2YOICLF/hjQXEnGHCbkuuAsm7
LQ1pupiAVaJhy4d5Ovq6PbnUU9EYgB5zkCJ7kx2vei6ca1ha+QNOUgAmtM4VegLOtY90EgYiSEey
NVGkUb+a6wokx1cgjPIHN3ybDkkw1BNjB9kEuzNPXWu/XaS+SwF/dw0IG5PdjfsJuZWMI3GqPSDn
gWqPZe6hsgpFNK3rYFvILqAEMp3ABgtNPfM7mSWkBw8URTo1FFVM43iqavMB+5ZwGVcV+DBHLRbd
awYVurC277E/Bhl0DPrH/c0BaQREm+/R49CsyzbctSVOzhz5sz0V77IU3FdgmPBBhgqcNXnBeR3s
qfCXs6lbQoJggR75cD0DByYlxCIMlb8tY6vhK/T5lBdLG6Gp4G9ND+3wo77QHXkZWNwWrfbWLbAz
nWrLfQGSsLtJ8CdGLLV6NLrmE1HYkk+Pbj4dab5H/j4PMu5zZMUbjkYywMJC5YzrtAWHEm0B590g
GYe4gk6I3ixSqZwuc7TdcnT5ojR/uwSjMa7HCrtfJdxdYhscIIV4fAWwa1VlQfoyxk2FVj/YiZs2
jQMwWdTZbPdHzTDmh9BYhf0WbzH7B7ZvCr9hyL2QRjld2pShW0R1MdJtYHG/eSMdl3vtBLADnRaL
LBeXyMKDq20VOi0g5/45CMJoNfCcHai645X30zTKlz+ilJfo2uIhwwn+wcB/WsddFC782LNXfiFQ
4Kz1GZ/L4aEe8V9KZY2e4cxG5bWBG95DZpv8CpadtYHnDTRTnO5kZDivkVINyyxs55hAE5HWsYHs
SwFoupBH8raZcxhBW/EYRcKmNcjcQ1r0JHKsQUty5MGAR0rzRS7KFApWUDetxroG/Q6ASjWPxbUE
cT/IWvzlLIVa8x6ahmHobUj9lLwpjtU0lUx/m68jyOmhwW7tQJMGvQON11b6nyJnAnOvtOsT/ily
5iw3HdGcyDvpyjh5UR1HsDDZ881L3yYaCo99nPu3YPqu4VctPaljEXsDGggD48mIxn/djQN7s6n3
uz/ijCQyFoNshi0U3/lRDD5Id/SHFjiIx7EaxqvTt/xYdWMGVUN8OBvQfXOcXj7Y6cMc/opXCbhA
p75UrrmuXA8JIpCYHCcp2HFkrbvK7YQvyHZz/G2IXAKrFzTv5ubF5K5aEfE/HZZeP8MTd9X6HBJf
hiXu6JKX2RP6Vz0gHn+Z6A68bsESnPLZuiS9TDJWiQRtiuuDAu336FgA7J65325mPkbx7RVyr3x7
Bc8BdkuzxgVLFolsTTNuwa6RXyOV7w0DLJvoXkoWdT4kmxYqn9CS89m+ncz6YupKryHy4Gh2gBjo
Si+etPJRIucEmYUauq06ghy5tPcWesjmSWgv7lYS4majNYUXyJG2CyMLqi9thXKkw3JxzMO+eoEe
2WxvRqgUQZDIXtdpU3+psFe1rLJ85EUItqJ8BNJY23s9HR1Q0W16DcnVa+R2nyByUa6gvZdelYl0
C92RTWnbqG10938TZ5RILxQmuKaHQVjLgE+g29e/aM526sf2s83EeBxNYJbJmma5tRwUflEqwaFf
se4mkGAHEOExQJC3aWRibUnoYvL4xbFK8zHNh/Q+luwfMlOUH/vmtrDt8bOOMgNvy3PgYUrDvmKv
WRwtBz8CqMc7V7KVQqwGNDk+cAey44kDKlgPqOstRdAEe0S6UwvAXsmmJ/Qu2FvnPIDPohggvnQN
1m7xArh0sw/7hq2FTn15sDut89Fe4lj0quP/ZldTBvXZOlyIQXSXtFD+JmV9uS4LkT+DxpDvoEsZ
LEXY5s9KNGha9iJvYQQYJlOIpEQFekwKtjj4fPpcXciZVsn0mIKELMLWSUFna5VHJXtinYoflNeq
XZ+6vok0nNseKjwss4WyonBv863lSNn/Qw6jBN3VMWdDe5jDIdsHvRmIUAE9VYOFZaqGix2X3Uu7
cgdbvZiGbCE4NWQLGkZVpxkmDcjAai9USSuIK6CVhYb5AAWzyFFXVKaDB79zz2TGXxcMRRFA7lXa
YEkfKmg5hGB25PWs8TW0x3aTZjjf3R63yI5k0FVHhgRaAB8ew/S0vT18w2Gtm3o/BJBPkAILnBNk
XuZnNU1kyEHHIEM62WB3xxnSUpteV9nybmgf4ynctJ2I7sjUmT70jkXzD/nIdJt0s/0+qR2m+mh1
6h+K//+dFHdAi4HtAW+tkz7ypN5wFyQRoB6VVLz+NjbR0Uiw27wWYVs+FWn409K7rtpr4oWPzeQZ
dIJ8Hrq/D8l7C0bGSp5vQ5Wi48zKonoVGPvQ1p3FA/ene4wi6jPu/zriXlEsVObWj4CEsKWTC/bg
M2vcQFa6OYEIrj8oCbGcwPPlHfLLfGUAMPE81RDSGMu6+ebXYi8t4G0XJeDc4CeAUGjOv0F5R3x2
mceWKcpt85K9oWkfveJtSTUBsNQp521JtJSfInx241aqz0bJelAz4m5ED94COgfqcyHxmnSntO2v
cSWfQBMbgLB0ObS52JA2WIi0ytn1QHFRgzh5TcOmayAUDkVOUgojzbAqZ9753U7SYi4SGHgYpwn2
gme/gGzwAjd2iOfPAlId881H13+JMQH4OfRTzDdRx7uVgGz9Pg6C8bMHOetOldUnaZXJOQND9GKA
rsdnCovj1NiDIxg6m7a3qFgf7JKUhVuBZsUVGpPtdawq/F9X2dSteJlB94PGY2t3oBWx7fUAUSHo
grrTmpveFlimf0JnjPbEWw/QVXtHd+/2m4nsk2PN8URxTyZHA0YG2PFUjfZkJxM5/6f9j/XxGf/w
fn5fn95nQIiO97UVczYButo2luHa+ED+uvQgsh1Zd9cVKXjfa+WjdFEk3xruheka2Hbkf5oOJCN6
whzDpwRCL4kHVZgEv9L/XupmeV9unp6A0tcdciiEazUEu3T0p0hWy8Dysw3ZSDuhA/PpRWXmgvcM
vNh4lHI7svYojZozbkz5mb1wpN+dPbDMP8c1f3sAJ9Vb2Awj02FBW3ZnsIa4z+mvsKkd/rXa72E0
vQwj/Be7+PTzCQdjKDDdtZUDTXpeew+xjO0HoD0V+ofxQS/NU9aC2YIipc3bnetyH1yJDIcSHd9M
MagORQOuW4oZDcddNBJoOoYayxyjXwHsy86HVzBXc3imwukE2oh7iqZlhwC/W3wuDplyOAweUCt2
aOS7DDqYn8wKJYnQC6MzDUH1t23yNr4aUKS75iNfjbrHNc04Q9eTLBc0nCaL70DGbM7ebBAAwgxF
sSMvLSkguHGmoV5yzMDJR0sWoNfJuqg9O1EIWhQjQLJCLBnlTfRFNjlg4pCDO1EupYuqCZp4cbSh
oZUKdWQmNIv6WhRPEepGVzubUykU0NSgfL5Nl7I2l4HXra2WQ6UwSoKHoUarGtNqoZXqQTvhtQAa
dz3YH/4dofz22Ax41P8RAeQU0uK65PGXNTyc31dDzKEPjz1LztZA4iCl4nIb10nT7veJsSEi/dk2
+0GqD5L9ugELrFMY1tapbVQlGFhNUQerTx4NUTKZh4SwIUyNUM5sumFq3ifVugxGUe8mGlHo+0SG
doSTiNBKnbDyrsvSI+QHvSugwd7VY+wT2riaM0hiPUiW1/4a+e1hTc7WM4LziJRVq51kKorsUnoZ
AystZqexk6zRUt9saLpvSgsn0ebbPFtPgpTGFvD++J5Mpt9jUwXi5y29g6H3u6OAHvCCvLQGQw2u
MFn/QCZVGeggUl66o7cAde364DDXBADk1zsC6Q9Uv4xHsrRmDtWn6VuYxP2eEnASBLnbqe6qOYGn
Yt5e8KB9ICd9yFCNheh7Ih7oAybSFm0fv0+XeVWthMtA31yk/j7GcwDYXX/fBnX+5LCkeMqxT+JD
OtxFNcdn3GH20mFC7sgJhPS04yBKWNKE9+n4vcpB4jp6a98tkwvnVwJNMDyEVoD0TmDfAd99WqOo
3Kgh/gYa3K9uB30fEI0E+1xAjdHLMusVE8lPE8fK8FdOAtBMsTLMhO0dDcG3jHrcoSxuaeiFfEBd
2FmEVZNtfLAWKMggfe7SmIPtNEMFI9NKUlrKRduBrGUf7L/Ho2Z4ZkEjuj1alwdAWFMgFXTm748c
YOXF1ZLHKGjcHB+ShQ1lAj0FVs0ixm9435fg0lDhA1S8wgfXQpUF2+Ng20PG9gEcAcj5u2j9Un5w
oggWJtb90H2dRsdJllkgXE0f/iP0lJssHc0O3OglKZbWoCWduoFmn36FumdI3nZQ7w57NL3pkx1+
l1zI+EXtnoYNM1cCrLDPMU4e2Lb8O4weFb0DBe0gb/8aVuvVCMj8HqbPMfNqZKcXNTpb3l6UVut6
MCr3qQJwAsJk23ZK0yN0wbJjbhn2dgQK4U6oEjD20vKvXYjUdc2c8guLxZdYqOpHnUDvLvUGseAD
INCNKH90Qf1lNETxJa+LBNI4qXcdGb7MlSGyOwhUvL1KbQ0fX8W142SNOlgD+uPXmptvrDFQmlZH
YLaII+aDGdqQM63M32w0SVNw+JEFiY3AX2fIvV0hElMeHFRnIMzj2FeyRfJzq+z+UVl4HAQOZIeb
CVxYt3hIXwHSKE3sUhureZgvL307QbS0tO+dcXAPXG9WXWA3NlY6JihjT/IOxfYBaNffjbN4PBm5
jkzW9mGQvv9PmZonEywntxvPtWZL8Ovmt5gyCcZPcVu/0h6Zdsu0UR57iM3L0NyTXQX+neA+sA/Z
9KWLIDtwS+9SGljbbQaxc9uNNtR5MKpPVQSlCkhFWKsYdUZIziXThYfSXFKAE3xK29peigLN6o2M
sqWczGgzxY59MYC4nS9WwMQpkPa6z0Okt8hBIQpyS8sCX7IN2Xr0/61MJ44gTNfJu16BLqR10mFT
FhJ/v7o0kICU4wGbxvEz2HM9SFQ6xqHTQ8Y2dTB4LxXIa46OD/U+oWsMVj55y06Cwn/yjAJMWNWP
auTGq77x0+rtxgI/biohCOJYqC4WVmZ9qv22XYlO2nfKgrZA2sT5AQUDMDqEU7CuGFQREissllkF
8p1Iy9MV+q7zgfYGkAdj00LRLxlMa/2fYyiQLkkCthOho2+L0Z3IvxZFG+C4xU905OxLMd0zYzqR
DFmasPFe++iESb6G4dOiD6fvvv82D3woYLkf7NcGsgwLEB+Jq+Chvxl9YGwUaAzPLAnidVdL61Np
dF/zcoCaeQwePOzqvoPumS8GPclgvyYBfDuc0dCTgFnTMD9NwzBPgqzqPKkpkdAC3MQI+/QY146x
zCaVLJFzSo9ROICknTxtmIxvt+SaUhMJFCefDnxAAa3QbZWlgUbw2ILwOrTA4lMQgkHDyGXzaNhJ
tSwrKV7HXN15Dnq9Fr362ku//YGWqZ/Cd/xPXsbBw+wP9l3qmSl0n6Q44C9bndORs7W0fe/KEvkS
h9F20vUjuqhyDICtEegbp3HGUS5OneFgUQXqQ8y7W/hiPNCoNaE4347BtCVIUDlAp7xvkNGbEUIa
PgRKlr/bpAsGChKlpmCKG97nEuqI1qO4/7ie02CP7qftCfwbaE8xPWN1y7D0tvkElnRgbnSSprAB
CiwdF1RlGh2tLzQphLbT+mabkuBiGa81jt2H2A8qnJJNY8DfMFrNw0Hl7t2o8gSdu3GAdAGIk2J9
IQeY7MIFdwqx/RCN3fKqGbP+fAt2PE3snVbXD2EQco/Xg5M34AJ/AUFMcJZl5fBFi3zAPuDhS8VY
eBklzi0rwO83LgcD2RyCnqtpkcShgV+XMV8BTwRRg9vv08CyCmTWa/phasluj519KbI2XykdTJ4w
QwVuYUoABBM5B//x40er54xbIFtEW7pmO3Q1PWLECvRl0q1JxIc3FxmVldhA9QGboaeQBt6HONFb
pVhRoBNbaA/ilcf3zFazbV6Bj9WugUybLRZ5lUNuwrLs+zid6p0Tt9m+4M54N0EIEhpxSf1lgNyj
Z0TGD1/VO7dk3mvr5cOSJuVuUu9UZoF5JOjGO44l50m56Z7pF8Eu2h1yRO48KQSu7T5IxjWDQt8i
150Kru5UoEs11EskrYIzt5UFXI0+2oNrQ4D+Cq0HIGR8i8OpCcwlsqqBN0fKZ/E+2SxjtYU+GuSN
Uc65A2Z4uMtTVZ+ZC4V6yXIX4jugQDHjZjyUgflAI1eb6A68Jdmuc3V7gp5Ki5CjMKJ0Y1aA33lh
U7ytEmRZu2IdMqmx5YfxurBx0BxSBkLC20uhtoR3AwTNjlYbxmQXJom8SJAqrH1fxWv6RpX6a2XG
xRVKbuxEoyYM2nNRd+D9g48uQW2qtQvExTopgzcbOlcfwtLw5+8iumqLczXxO4qnryLI4+U6Eqpe
3xZSobznkC0+0zpIDoN+Y/QSJJlAqVJp/isrjX9KlXj3Tg/xbhmCtZ7s0nW8pdVY7NhExfDMErFt
R9/6kikLStZFM24pLEUJPbNwsG+mnh3+07ITM6qFq0DDRcvmoSoOnGCBjdHxHboGw3XuTO2GWMho
mCC3/mEo9JAoy8ymDtc3b6iQlDCLnxEeC889NIUOMsW/koa2QLa8dH00Imhv4miOSFEBl6iHZgLs
odQ0/TREySA+p1WbzsNoVOY5qowf80qoeFySqPhKo0g6zqVvzU/eNE3PbSHbOwM6YuQTFhf3TRZc
yDcAuXjfjBycAXhFMGrUD9hg7UIQrDzHxmQAUzRuyJf3zHp0QRhI8zqna65jGy/JV01R/OTmPyt8
8rYqAda9C4v+qvIiBS1X1h9dTe4E2DDfJcyuoKUDvqg5BN00NXecBxolRcaAAYytDQ17CxjuIg0u
NKJJBTboCyQI+iMNaUnP7x68NHkaNe1J1jfpo6GztkUl7C02GD3kbkS1H9C7f6EQFGXEBRoU+9uE
NpfmFo0AQFDoRejS5bGcF4nyut9zQJcXYJgIUMqu3EVSB0AzV7ZtLJjhCIhsyWBld1N4X2VleI9u
yWwXQ95oYVJMzdBmV1Tdhbx0oeDxUASRez8HpQ1+XBp8BuZ10wBMSaaTRrvbpNtrFfplrAQUtkFa
OCs0XAFDEkQmOzr447zvBXIVA61N4w9P/yEes3XnIQleteY26bJ+56Jb6BoJ5x+RTPn3wgxQOfDK
5xx0aX8LSBvvORjLag7Ag7ffVSMOXXqFDIelRw88MovYhaZ9YUXV2csM/sLkZgrz+KWqh/oyxBFw
2trcFUpsUwDHNyhG8ZfbpLchdusJMlnTVB7nJ+PAAnxHYlGivQ/ySB8uXQjAm+hHqPzC0ehnK91B
5t274MAT8yFYkSVgDPuctCy3YVZADc+xA8i6ZnLtSJY8yxxbwbiN2n9K5KoMZts/JcpYlTcmX5wW
SY0M+GyctDscD7H9PlhVg2Y7PT2E2M08ffLN5hklj36dZNjtNxoL4Wp8hGxsPC697kIjzwSbwtSm
cmmNFvAd2tv56s0bRWiXr50SiCk99X1+4A/FxgzAYBqDwhq5ADTC97oFJeOgVcEX5Iq6vQ+uKJwF
eo+Zr516In8IbrcV48F0pImZntjqifU0PNVZPB483VZRt35xcfQdDSM3xPc07E/WBK1tsHCAn7Eu
1YnCKGIyonLbdiCL3QN81C19J69R8RyNuTcgzJJyEVumurd6v7oA+2IAzYrSqauqEp/PSouT/prB
ozR4ACEgOMwz+7snfXmkh1PXxMEFMmjbVuBJv2xY1G/ApNesbls9PcFVWXskkwJN38b0OUDSSI/K
xB1ew6zag3jH+GE51gnCpdMXCWaBpYd+/zvwZhk7pzP7HdpLgdrUkzwHfYuJWe+nQZR3U2gXi3Qs
xDnTXalpDHi0giTQPHq3O9Ip5CpX+aHg4FK8kcwAFgpdH6PzwK5qFgdyZPh4rcvMRo2fhVBy7czx
XIMh7aX7WSmre4nYEIEjF6xoQR3wFwn+r01iqWFDQWBtfZvD3Np+sb7bUbZTdRE/dDUXV5ZzAOMz
E/RVTRJfM1k2J/zifCHnJER1BkX1uRjc7MTHNFtBGRcCi3oYdHgCLuiWLqGR4CdMe8YhhceDcKcW
6nHXZOydb4DEZQ/26NWXDPjRRdsH5mfRDMaqrFmxp2GKigXUMdVzaukjGHC2CwFmmM9hUg/AVpj+
3hN+ckTXqbvEdmjRpVJ+mvJInE1jDECgCxgAhGTblVH60aHUQx0mdZgZ1eKMfCU00aIGxTCgsFag
shEHGr6HWXo1gMXAjUaggqn5hs4OMGxV5dfARU5dZ8wTs1FAWnX+ZQiK8oSOOHf1HoGSBFoAEqWW
ro4IW1DKUwQ0icqvUf22BkUYUJwDFxE4kvGDZD62KKatpxo9IENZW49opbceMxlsGmQp7ygijxMO
xEEwLJCdAs+ul7jTAr82456CbY7GbDk2wFxhKs1o9JpIRzZru1RTvqxcYzP0zhcGTa19CjqmRauZ
YZwprI40hEgNf3Y6+TaMhjHexGhVXg21dHdVAcEwOqu7+FfvZKniFR3kyUtDOq3fgu1WhUckdZIF
VbVauwVVcFL0m7jxDYCU8+4gbe4fTaC25upYGoKSa0CFlSaQnUpnzTjE2xEYoHml24Q/10SmCKqE
q1Rg28MyAN1E3qf3QYon2jB5D3VYwAQMwXFg/uvN1CcuJBHsXC2jNuuSpSdyuUqMNt3M4yqaNGd5
zPfz2Arx8K3L4kJLlLmb3o9Dh/Ohngy83bx+hhZbkNQNhyw+5pFKT9jtvF0mPwHY58+xKKv+mDdH
stOMNgw4aFRNoprhF0+Dzac+hGCwh15KHhpsQTZHO/DfXy4LgKLWNxoQukMaHWVUIO1EnF8nZ3Se
BgmYzBjfddJwnsjCjWkP+ojuXmpTz816kVSdd6SIAhWJVSOhhNYYjYsdFVolZQ0OKZoqICV7QDNW
sKAhWmKty/94JY/X3X0MiEuDKnzQZQ46pac6P7b6Eg8c424UOTBDU36kO3KXdjeAnJgP4G18nxNR
OPkpspoq8Pn8eUt+o+nrNaS04q2dRemKdMP3ue4Oq/A5WbHGVOcOAPyzk2XpKjMZPw5u+UOGaXey
VPd2iRK7O5HN9cGv59jZkZyTjujA1oA82nsIeQZ00IHSGbxqufFwK1NNvSeO5lh/ke+d5TbKDGSi
MhVdjBYUlTqKRhRKEyfRzhPnitavtW7L/74W2d9f8bYW+/WKtDIrCn5ELzZ+PvFjVKdMbAnB678P
cdxhz0mLn5WbF9uJj0PyoiAuMtacbcdQ54HJcI9H26FlCRA7ZJtvfQBU9ollHchGl8Kt0M+sL2gz
AEnpi2hxggBvl/TGZwPwez8xXqq2Lr8V3H/x8UH4Biro+QZ40vnmN5cZDt4nSGUctLvQM//HEv/n
MZAAQ5cX+LvXTuc4p3pw7QURPeQiE5sGOrUzOwT3oOxSVaZzafFP/sT8p3hi/OVvk0KfNTM7xL8n
DUnFXyJuxydVoPmyy43hni5t7GXQylzeLBMScfdurDfkqdCir6Zmsywqa2vFOKO6yho/TM26pRHW
ZTgv2Vvg6jAHnZTQr6Bzevd1KKxtGoIIlmw2KpSLpvUKUIMW1bpHT/0+9GT2aTSmbVEzgFq13eRp
cLOrqHyze2Bs29fA131ySpwh3+23+N/tZY3+NapezYUvXb0C5SU0mce5WFaDtvbUBc3TrX6W9aze
9o4/LG/1M4USJrKwsb+5FcU6O/qSRfZwJNNsF8syREcZ1dwmI0xPgldPt5fu8IOzrWsxLm/LNGH/
cWlyjFY2L00LmaByvu9ctpwsdAhKd0JiMAMk5ZJVrrs0GpmjD2AIL7MHv1DjHn0tz7m2UVzDQigo
AkGypRXmubTA+yoK7D5oaNKLvl+wPZ1Xuplua9ZxusXzxjuSEziwx8TJulOPNv7VkHvYceuNzLzz
wIOvGm2UZrXJB8/0rsxGUHXpIW1XnCJCrU2F6ZFsrg+CA4DC78g5h+l1XZTCNzdbwX7eljVG/+Oy
NCkwkMxKlExxjsI2iJbtwWhNTrq078uGEkeFscKuamgNZ1+12NnRfsaPgIOgIe1naOj6vUI7EEoT
tyF50cuG70t68iOcenp0EG/DYfoatDgSRZ7Zn0Aojj0ejT1tpDu6xGEBidi02dLUECzreGzoKTS+
rRCWIPjnffP4h31e+cOLjFkQLzy/UBukOPr94EVXZvfmqwch1iB04u95l/TLZkj8CwR/2xNoPNBO
OJbBV6s+U4ADVeJl6YFTvh6q6lxAR2RFDhcSQDka7puyXrm1is+BiPKLmIA9QGkr/u6yp76ypq8c
Tekr6NgWetscblEiRu5BQrgTz9zxNTdtuYhTHt0XhWtfyIEjAHortMNAi93sqAzwL4cMfRRDffAs
AWpFR0OgBqkeyaZaByi7sR8fa2QGNzwy1F2YCXZnNeaD1JvaBKUkGqnWEBsDjPlQBEZDS+R57ICs
yp6aWm6NLjSEurNzAPn57KR4stNlRGnp4MTu7k+7Xhbs0MahtNrdh/j3/pl0MsQRDTmz84/p6N5F
/dhU89u79dtQGCCRxXGqsu1tWQZM/Tnx1bI25HB2XRR0BmDy7/oQj2s0msWPMg0A+y2h2DA0QbG0
bKt68WSDNj7VZK++DxSAUsX3IAV5UuF2Pzu7WKVp7kE/9BHFoASnlEwuq4CHP1E6A4w7S78N8T/o
0auf7a4b1wI/jafaLMqjherqZvJtbCpBPrCIcr/9zlm0NKYs/wkO7k+dM9ovgTEguY/M+8U1THNf
2mjd93Ame0gKv1+q1rReR7vfK9fKfpredOjGoH4FaBMCXWA/9Dq5EKqfriYrkm1o1+mh9mR6Z/si
WllBr16BpN+OVZr9MEfxucuS8VOvhhGnT6s4BVZnn/DNLtde75UvXod0oA7l7bSPPV8c6yZ2llWU
dKDAduQx9q3p2krrCp4O5xUazVBzCu32BP2w6hE0bd/Ijn8MsjJ9rc4FaOseGikApI79lRGguQ4E
mNHFyIv4XFsCh33O+2+Ns3aTuPgOcA1ksnQAk+64RQ+lWCcsLe7R/FLclyEavJBwqJCvd/J7C9pr
/qLK8Y6n7I5M6OEyUJlWAReLwSh3kdEmG6VBH/ivNh6Yn8ULpI3Vgevn3uwI0S0wheU9jYQbluec
ifNtUlbiqT+KGCSe7wsVKBiv8GVKNgZBRLChfluYYjxhyUXuN9+J7G3SfJxV2o3HNl8UjqZ8m4nf
5ivF0OXDuBqi6SiBde0s/wAJm4XjgsWjzPhlxixMkMZAciDZEMYhKpg8o0HjEznJ5ArrzHj/Fi+B
cEeZ7P9R9mVLcuPKkr9y7TwPbUASC3lt7jzkvldlLZJKL7SSqsV9J7h9/TiD1Z0ltU4fm7Y2GhEI
IFmpJAlEhLv74mhUjlgSHQXPqy95yM0HC0Gz02/sbZl9tEdW80Uk9bt/iQKgJbFX4HfzxfUi66H3
gaaaI1mZ19bv/K5IgpyUBDco1SQQVC0F/0JTNeCe8Pg9vpj8uYUk064BhHvTDLb5ZcSD19cq+IZX
GOhT6tg4DVqMd1CpdkCUAUDyNBI53fy5n0bWOQJDvizmkeQgPIDAaKSNioo7HUF0XP05kj6TKZQo
0kgROOxLjeIjcsBKD9gLf536FX9AhXi0wT+Ge+riEHzDEK/e2bVdIC8Q2FAL1wx61DboVW0r/g7p
os1QqNEHJjFYg6PL/B5xIAtRMRt9EiPrVq7VWXd55xvbdmybgyyb4YQ8O8THVV4+lHjMA57XZi9Y
Rjx5MYp7F8HDqCswhhWqmFRF+EttsGz5u2sbtf23a/ML9uHaQsOAyO6E/SLoVtDX6bK2g+Ywg7Om
JqrmmwPBvmrLeACOpN4XXRx3C0RWQSFH4TqnUuXaDsEYMBsl0rZrpw+MBdLYGXatjdr0EDNbBr2H
b52MdR7iHe2L0zipePXTIdNMbWofYueq6Ld2r7KDgZKQcyd1f6YzOugoB0OZJ+Xq1lGW3rewZt4i
rVS/sSPf3juqCB6cYYK0TVQlqDw5AeJZfCaPgdsW8pv2M9A/3RJ67P6hx6PEvqX1P8T451NyGuFE
KQAVhWLT9QG2/WCjGxDcFcoBBsVL1uVUVlzbdbMwG1QGtigLepICJdI8Hr+Qm8dAcyqKAhG4FnuN
MGyaSzO5tT6wfNPw37n1uPO3GUoRIWOl9HOVpltAuZHXw523sUQwbtOp2SXFMoJuyOc4K9khtiRk
x42RvTDR/zFErnOPRHN/BzZtINYnf9t05bLWCpmradpUZ1vyHyL1Pm2OuPFuTIFsB7U2GHY3DmrG
lsguhnva2lKzYFG0nze+Uy8QG+GHJmKZ4T4qGTLRJdClDhWu+qFoF6bZirWbuewkqNoVL4lWbgDP
uH//RKjTHP0GcZpktJoTQCagl0hBVH2CQKdnbfwCoPJc9d2G+ulgqPA1koW17TNLA8OCQ5j57Tmv
yxxQ/kSAQcaR/YKMYV6/+9hS62VR18j+Tt7UoZXfg/8SSgtxgeQttNb1WXceigmhL7Vsckg0djGq
+ZG6xylWXs0GjG/NwkFosl+QsZp66MxBpcw+L9XdzV6YFqg/5l5tr8wChYY9VgYCr/FjTTcabqHg
3MQc9xydBs5jYScRFM4QN6cDclRJh5Dun+0GJDAZeP3J8mEktcc4NKFZvqS5bmMgJIRQ/HSwUmWv
eZ/I5AJ6sGbDwAV+KUzPPjP9bE7lXnQgM52NQWcvZTRk6xArFYU9iOecRj9dkktMtsHNKuj3BHx9
m6EK2TN2JwFo+hydLQyokh3c6UBnfiyaDEwKEkbs59w1WZux4ijfnbyE4lA6r4cd+ZCJi/zP0TTl
rU0+1MzzVPDlrUeaKl+ZEoKSVYeEUZeF74cI0cgKeHm0k94pQTjk/zHbEuohd1GpfNOmxg+KQH4I
UsZhCJWfAOTpDarZT9g7foxm/hLcpMGO8J+N0PiEKmj7bBngB+zsYIBS/BCdyyHJwL2kjStAaNay
bAILMZ7EX4AxMnvr/XiNIsUMtR8hhGuEF/yho/Jb7svmSzUgb2/IgD1gweOAe7Jm+HfM4z1eWi1Y
cCqg+VW8lni54n4QGb6LqBtO86lha+NgVlhTZXEJJNHUQwfZoTJrAC1ej91gE1oA7YEO4wWFl1eI
dVaPzli4J4AFqyXZDQ3yxbwKyrvYs8d7V/RYv0wDAnAFIGOUiyMHvvjJySGn27Hs2c/HatGDke9E
h6Ez0hObDjcbNXWn66VIrE0+oiC8y+pzLf382UUV7EPteEtmVQHqWlaVzJJn0Tf5MyKvKG8s9AM5
+nlyQZWUc0etKqre+qwc5kmgVwda1STAfTjNmU8bWjyIuj01k1GMK9QC8S01G6dAehAB7g01h9Cr
sRurnJU9fSi4QsM9shv2knqRiTcOZQ56C+p1ZBuemwYrVOplvVXdIWRwpU4sXcNFIQa2Sw3DHsG2
HFcAZFSHBosDhJLS2Dvjt+Wd6czoii/gy+52lpmLcWGVXosA/AAmeDPFxjCFMvN0RgcfqgAHL8Th
1vyd320YjSAXGnZr/v9PdfvIX6b65Qpun/GLH3WoutP71nz0AogsG1AJyRd0ejuA+EOscrvoFxBK
SI63DhWCkr7M0z+HUPvW7Uwz3pp09usHJA0ykqYCy+E/TxOUf10YfQpdyWy8fSoZZVXyfCG5eR11
iL3bdBG3IdScXeiUhhRF9BnKm+XesMP8voE0pEAq6JRNjJ10KAaBKhDDK5aDZb/bOjqL4o0BUaPz
MN0BqI3W9abSMbASf42lEXmEarleWeebfWTAbo8JnkT0qbeOAfQ6neziS+YEWJnroJXruAjd5fyJ
f02MKBWA2+Dw7uizE51hl1ya0WqeigYH+iVRXXA3T5Vos1gHoVHOLq7hXmyQEG3BMKEPUjN9mM9U
0r6f/cZGLr3DVYIbG+PokP11drPJaZrbrNRxs5VgCV1GHHc86N3ch6JV4KYKwKROTU/E7oO2IKHd
xdZdMHmUkFfbBY1ol9RZcsd9yBFvScuOnedBnYZSIEA8iHyhRDTTdXbn2PYFNCnlWzGKiyFZ8ca1
ugQKJxksjhfVJxUm4GZymbdXVf9MBelUhu5PteiIBMz2m4k8yJ6W4x1Q5gs2YEOQiOgeBHr8GoWR
uuCBtKYWHYwRbM6J3by1gx8j09egIq9wy3rpSA8sBir1j1XCp/18KV+av87iyHy30VmbcPkSBEOy
YHmqXuZef8tM9zHWOr4KIeIreK/lqW7GI5kgDhFfGxTi33l4lkE1r/eX5Na21wBkTPfkRYemqnex
nXdnavVhFF+rLP+cqwxMGtPMZOprcFZIw/L3N1ub29XSiVi8JRfqSHQK0EUOEA/ZaM6ghJyo3/B4
dftUX2l7G/dgoL7N59uJtVdmj3ot08EFR/noHLlsrjSM/iTURZRQKi0+zG6WoOGN5ku4/QkxdpQd
2L8uN1PmVfe9q4LT7cq08sKFCZpEYFLxhZFvLStvYRhSffirSstDGakFuipyoYM7ggOkNmtz/qto
UtW6EN1LU728fSxrMmdnlKhbv/2lbdUaB+Z0X25fHAKk4P3Xyf52dX0m3Lvcf6G55n9Dty+mqOtw
NzfHgh/AsNFNYJpuryyIJBh52r9GdfNkJWn8FEGy8aAYQ4XuZIeenW3kzWXEOhzFn069aUBltHfS
gj9rEN2RE5OWuWwkq86hLYyVIfJ0oSHA99j25qeuGbJzN7Vk4Y4b1IqAObl0zcdK9tW9A9KrxonN
RzK1Jqi9/NQPj2TrW7/YpWHOlvMAYfmPvbnxtDbBxIkSPayr22hPk4MTNz4gKmIuqEkDXPxYDGn2
VzK1I0KJSd9WW5ocaJP0FNnZH9RJl2uE5hEpXP9u/vTG7lBtFso1TeaouLswXlzInw5uFL3msTJP
1OqxPNx6ympBJ4I/aDR6/4pKlRV1kimHROaCV15/oGY8FvZOhQjWkQtdQgdkHBsfyWAoaLy45ch2
dAGg9WAHX/fYSmJP1YWfWWi315ErfV+M3ZvXue4XSLsPaygCDju/RzPQxgqkW6jRjFz3VFQpFPiA
oP4CnkIOSty0ORZtiNI16zqbWyjw6bIEXwhiNMv3HTco1HZznd6tNj9G6uPYZsXiQ6GeHdUQEzft
BwOXXfjeZ8pf+yz7pmudPxVIsu10DYkfRGndp8mBUttYA37j9VcDQc5vkUABZNzxH7Gd3DXJYL3o
qBmgB2plV2mH7dYprf7glTJGnCJmYA3k/VM8QBk3g0Dn92k4NEr5jxDDVYpgMH6i3sazE/w0EgZI
woQjDx0DzBZmDPBZEvSfoFEBLmfYb27dhD5PXIU0IgJqs5sE9p7cgI54n22Y3G6zhdF3j4gOIHk8
gOYb8A5jkQ5vqQpQXepanyE7XKIo0Ux3dd/En8qWn1RhBt+A50mWBcqjL1pZ7JybA1Jr9hB++2tk
l0CMgkbm0kfZtm2zlRFFSBD5WfKJzjJfxvNZ9xvb7/x8ZjI8N4vkQ57NkPZwBDPY7kNWb86xieHR
EKPcU3pt7lXIkq2FUQJm8leOjpxplqSsd2Tvo2SRjUjsXoq2KLYS9AOfrbSY+axk4pjr2HaqPaqQ
IM6b5DOfFdbSsEcNCLQt1/g0+TuIkwGlhjIFMeTgUbaKzlpPtfPLQLrgwS6D+N+0u2WkF16ovaMb
Q3YEpTJxfklHgYSL2a2oA3nC/BJCQ9BeRWO/Qg2Vd7y5eYMINoOfqGXPgebsUKhx1GnbPgWdla3B
UtZv5uYIIjYuK1ySpdon3ZkjCFyTE3XSoVMgDAOo60otmq2PzffZuNm9z+bbhr9pddYg4uVY8YI4
syA/dOocs7pQq2ZJvYvctFpSkw4I8oKY068vvHRRsDl51CAQW/JJSoRsv5lj9pgG/DzH7z7FLqH9
WrTgngwGXjwasXkkbgYP6qS7GFirdT/dFNDoC6dYdHdXQrT7kXfjkUH8dY2HozoGtR8sG2fkpzrO
7U8MdOkzbZ3O8gNYKIuVj6q5L+TmJSU/mczfOlbeAlQvv9EdU9cQrigRs7g2jDXHxm+dFfPj8JtO
z3lpu1/bGLSrYzOGB5Ym2eM0kPqrOIeGjoVyITuM5T5OMI+sLfnmI+ATBE33DdnSbtlyN7iPHdOE
mOsIllE7HyGiHL/7CiiyaMgxZisTydMWDL3g/uBs1dOZja1ql2kH4QKczb3TmR28iqaHirsDmNB0
ACmm9rc1Cnq3ouFIymo8iRosI8Dvr8ati+fMtVRIrU98afM/RtAMq1oi6Er/lknQRlcoy00aXPfC
ZeJrAq5diCl2X62xZ0sdRx209Pxu18jW2DFkOu86QMKXyMuNL2Xfn4hD283A3hnm3VdWJpCDBP7C
6CLwIgJ6D+g2zvyqgGwoHslPRqTfbbdeOssYq9ddVoEZiONBCYhGeqBL9mSSnGRZvc5XPP0psgDZ
F3mkgd5BsSB6dtPilOeG+xSB8OmAJ8p0F3bD18meMLwtrCDgB6lAlfKzfUQiY5GbdbnD468/Y8Hf
n0chO+hD83wbW0W4KFkfDQvqUUE4LppSBNu8G6BrZkAHwXGnoNbUvNlUnAw71LZV13Y61CDWR/YC
NmpSx82W16relJ7VLqnKjerdsAe+Ki69PdW33eyGisYtQ+3wIiGa1puylWtXV+TW6nWm8fTwDdO6
y2JhrMPpzJfD+xnZfteLwlLQ56BWchvh13NwkDrY1KMqnqsqe7MRZXwLy3qDQFz31Uy9eIX6qeGi
HQeRPTOvN1mi5NLKRmPhOal5cogRgQLF1BaIyGGd4x/IRAc1RZHpDGkKaLkWI4RoUby6iZQGWnkC
3FERF9lAAAD9G1ueEcjJL+70+M209WKNDdtFXOCRXBh9vOfMwFuijKGB3tY+h5iOGb15uCscS4rX
wg2ilSlEenFj5hyDMa/Xvc40sN7Ai0PN843X6Y8hb5snJwibrefl6d5PBZTSpsnIY7ShuB7W4hWh
/WjlqTFbKeYMO1AIUo06HdwsK9eeEtaamh3Aew/y3YHbYivTFOXiQ/M4Zh6g/XGY7pHTAMAQCg9X
KIO820p1NrxonwVy/TvNCs/Gq3bqHKdUvMoCtkLJYmc8IrqGb6EL/WJF2P8Yqasdcr0WXmFQeQKR
YnUNEIyZbdSkDlS3Nzt7aSgQILS8tZ4BA28P3CombmoH4cMK0hC3pgSBIr5X+xzZPiqkHeku44lh
HFKtn2Rd+Y9KNMmpHWJvSYze8k+7zu3klNuTPBMi8Gtw+SYQJSwWuG3Nb+Db0Kj5t5J7peUArhf8
QyQibB+ZU4FwaHrUDsG7bxuA0di2dPAQmCCv1h4SWdgbjl85gzJPr4fPkIt5t1MhBjgyZzv5j1nk
rX1jBMagaeId78JggyQH8nrOiOcicuVgtwEoJE6SnRmnzRfyCJqQbyOI8y2w2EqXM/V8Y7B++9s2
Ec8jXwaUjHDcnSVBDRfIGupn9JXq6mOTehHx7/b0/Zdh97feX8benNtpqtIx9Hb0x0M3IOkKKfTy
2CMCsMkq037MUBIGmeNsfMu9u6LvvD/ssfxhC8d51omJnaXfeydUgVfzGJ0WxjobgFSi+40NvNpG
RpAj9jStgfS04OmmQ+KO9pKx1xtm+oarLkAmsU9LiPtwIK87mdYQKB70OxL75gdNBqzN2/SZs5rh
d9pV4KZJ7U0iUFwcxmVxBgg+W6PsqfxUKfM7QRsN+R2PrfjtNoaFY7AyPPGiJf4xCbWGCuNyc2u6
dV9uII8cbBLl+ycxAHol+s9U/Z7nLaTpAm+4ONzpTpbGRiYsPfO1jmcHu39kvblAtqBEhQhuiRwr
TISFeXEiGZp0aoqpSb12C2wn9WKvaD1T7+/GxjJA5iLNQKBqZBcsE7CuhACtVfbOsdQMS83J3lUS
hAFD81JqJ7d/6Fg5D9CjXYHh1k+vgT8BGHR4MrgS/HsGDPEKtBr8ziig+jcYKn72k7xaQ0lqPAPy
lRxkEcvtWOT2vR0VYtkKGby0VvaQJjn/AWA/6htd/RaUfw5XgUb5RhtbIPLHuwL8CC5CMW56Ek3r
oXqg/0S3P9ktnsmtKqpZfcgdrPQe2O5jlkEY6SZIlBZBsxU6ABnuCEGiW4dZcAh+GPdgsAETVYGq
fQRXFqUIuyM1myF/bxL0EG+Hj73Dz03qjRjgYf92bD6iRqfM0hWobU+iVtnenRZYqEaEIptTpsGZ
2nSYXLx8zPZRrMKTicUn8RlEuvvDE3lwL7ueP7AxvhAZgp119hZlo9GGvIZ0/AMoPf8ea9vZi8zW
YMOrT+A1rVz/mgv8FbNXVhdyo53aXiNCiQLhvmKfQxvccLivvWsW1ODjxsP/DIwMclBeGyDo0tnn
EaXiEEes7Ycmr5tlbmb9l8i1X1tXxX9YZYPhUx5KJCW2Six+ky6EVntfMAiy+bin/RrcKN2ANElr
hmfPNF4Tw+PzgrKNzfSUR8ErLdNog+AA5bpw7DY+0GLN5fgNAgxfrInNi3i9dO8lZ6PCq2Ji/iJ7
02tAOyY775zlzZXskOlM8GJwywUIe8ctQDPpZwV58cx0gm+pBxi0AhfbJUqC7uIAQI1Sgyb4FkEa
QDBwb1gq9LY/j4zNcLzPUvtzhpXNGRRM2Rmr3uyMHUi0E73xybHD8GhH4ca30vIxSaL2XsYKBS0d
lEF7xFyWlcfYjnqNVjQn33e+zr1skG81wB9HLI6wa5HcgOQlImTkSwcQ121Elxl31ApLV67+9V//
+//+n+/9f/t/5PcoI/Xz7L8ynd7nYdbU//Mvyf71X8Vs3r/9z7+469iOEBwcFsIF+4iUDvq/vz4g
CQ5v838FDfjGoEZkPfI6rx8bawUBgvQtyjwf2DS/ROjW5TvbnVgVgKR/aOIBMFyt1RtS50ifZ99b
YzXvY/0uiI9ArGxjWmF1QrQ7lJqJ5CLHIN06xCsHuVS+CIYy3M4qg3HY/NQGjvgSoBDmtsyIYhGt
kI1JIRACZiI6+LH30UbOZZqsGH7jB8gTo3p2Oogs7c/2dOijptrkeOiBkenP3qTSX0Bpn+5Ey7Bi
F6msUI/ktLMLjSVnmgBqCmzxz189t/7+1UvJJX5ZQiAHLfnPXz3o8XKjq5V8bLpw2CEJ7KNqyhzX
KTfKlypG0mRaTnQjcNClw6t78pDAPAGqzVAm9nuvKvOMQxo4H+bp2ESzYfcaYsXGQYg6eEnCylpF
dtydFSQxj2UBnowBualPI0if8fXKt8kV/NOo8Z5cmQelET8ZTnSbmdVwp4PIPnBu4ZkLSIP6D79L
1/71y+EMUV98OxylIVJI8fOX0zlx6aB0PnucF+myEMDl5/wTMhT5FYqy7RVQ/Wd6HIZ1ZmzokUfN
yQvlWtl1KKBVbAXuK2LAei1FmoE1DQ+mIKsh1iBE88XS1VlNa0S8FB+yiOWfhVFAMqjo4Drk/Fir
+8DIq3sU2m+QsBeP+cSmX4LbFnQHsXckGyjD4m1TgP+RemlAFfYbMfHyI2oG1doq5MDt2ekSwalo
P6oMrP1eBshj74Ezw+7iall7QBEGzSO068XjL77cvK+ltXeg3PHL0p4U5iwt3MPUSfJzY+sDndQh
6IHlLzuZPPyj6tz0qZkOiBQWlYhAAIZGGsp20QJ6eEjdInuytFltDHPM19RLo7sumUfnIO+9m+ON
vLDY2uJN/IFcvm3U9FQ2mw11lBYL/sMvgrs//SIEY46J/wUUsxVgyMqebqcPTyo8WawBVDL+o8Ar
CvJxrL90JuiVCWcYlp9Mt7ZeaRHGjbY/+cLrL0bgYolmVJCCjOIzqcrOKrEkHjvLw9Jp5RZFsWgm
tbcQRYDQ3ikjiMvE5ZEGUQc1/61tnsxnsbetawdVNoPtJDvVjeaRccc80hnvY7tcZOGAaiskitiO
O9H+1v03n9nAK739D8+enx/705cJAijJmXRcC0R0rvz5y4yDiplJyrwH1dcDUrGpuzCBX7i3QsNF
0XdqrtvEzV5yJta01iWPqgqA0ut4B4ZbEM8ijVg4wB63xa5GnmF6zlbT0/XDASCjc6sh3gYHMkPj
A0EnM0A4zR+zZRWboHe1WHo13ThcULCFOlhqvHcgOxMiSgBad4PrbBkVBbhsPDe5StS5/PO34qq/
/cRsrphQpgXKXcbtX74VrKi4nzWJfGCQyz3bk2AGqE1ilLBNKrfEierLKFr1xTWUY7L6QL2cQ9CA
6JLJBv48AGMdUMkTtbKnBtTB9bJZ1VVkgIs7rZdUCpgL0HNACtk/iqliMPK3Shfq882rlqhOUwzS
jd0UGiq8CKQYoeHvqKknW+cAoRQM9t9s5FdMoabZefIj21A7WGpz46Wa6L0Xyh/5Ix7D0BWx/AhM
XbLcU09YQmPLqyDDRb0fvF1e1xDI5e4p0Nb0Exi+4udUbCKrHneZQKHKZGd5L/GMQFARrCnY8YOw
30ExvnAWbe32j9YEICkAREbqFjulqTX1dQMUlJIGYTlIhAV+BnrnzvT2EPcuLroJQTM/Nt7RSdWX
JNPNA5lyvLpWCXIYG2pSh5kAQsXM13/+jVjib7eOC70N14S4gCs4duFT/4fn0OAyvO4Gu3wIAnOK
Omefo7oKv2Udig69XrJ7ZH5ClOehABj8esG3AowYyO97LwXSShvopoIlQ8nw6eeRbtUybGCGk5sa
ITCu4GKRXVQhJgW6Wmo64bgOCj0+toECq4ifbcJJEa/IjfwMmliUmk5N7DCanaMmlpupmVYgHy0d
0e+oCaDR+5TUhBTyOkSp2dqx8SsnRFDoWfU6HGXzAXoNtDhWRlU1A4cQqBr3CQfUbYZeixREElAC
M2foNdTm8jvPFh+g14Xf12vdpXr+CPqcAcAc1H1bsXqxLKWv0nL9u7gF/rUHiOfF1haUwhlLT6hQ
UE+mX+69oDBfwCrSbPBM9bbkFkXgPy+Q6+oaB/VOLXYQZJe8eb1Na/sjIsDTcJq20LmPUHxxqjUf
UTcK6cahbIMncK5z1OcgWlepej/UyAgAVqCWYL8I37B8yhbpWHrPcTtaK8/ok7sMtaE7nbfWnmYS
DTKAt5k6lvoPbtEDnAydrNbrlxZE4xCcBjbZmQ5kF1UzrGth66Upx3cbdZBfj1E2Y/Y8hxNuIWJV
3zk+IigZ1+lXEMAfSBmyiZqj6Ef3BUWMchmpIQB+AvKpqqnMXR8iYG9ato0rcNKvTlgfai97Bpgh
vmN4HF4HbIygeQGBa5G3T8hz+ZCz8/OnPB1ryAQU7Zaaskz0vm5ROE5NiDDb93XNNpG28ysi7OYq
Z4l6sMo8uWOl2ppDrx7I1Ides/Isb9zYk83iZQ3ljtnd65LsYhXZnoK1EA0Cu2Ei9xQwCihDNtma
XqE2umUAhGOx5IC67cXIzGtYCQT18npve1X5o7XiVzsaHWBea2+JbTq/L0273vKkNlAPNIKuASjO
TRHq/OF38yTxvk+LcouARbsuW0jiZWHxUExoFJRBQiV5AqJkRg7RxjrJcEvBRgcB4QDylSOeUk5Y
IiffD1+cPF+NQz48RzEAGk4pTeRasGPH6pYDoJHjRTqRG4qkWAFY1B+6qqmQgevaLj7XUV4ua5O5
V/CTBlvbKUIozuTDKbYQnUdJonqUFhIFMg+cb8BUrZPU5z987R7bBhkZGo5yAPfK/SDcoqBp3Pzz
k9D+9W2JVQNnNsOLQZqmiWfKzw9ChKHKxuqNFoLxJkKsnYf0EkEGQDd17wba3IEqDBERsrXQjgqa
9mlsZAnBG7DkS1WY16jNsB7oyvR7jl8lisv455sHavh9JKq9cKcmihXiWdEgWcX+p3XXRKqiJwFb
OoOEI4Rxl35dp/M6wkb18VLzIb7ooLHuqYMhA3L/z1+D+eu6dPoaBMO6YfpPStphf3gfqL5HnbfD
9OW9pl25E5IUtzyD8jFIvBAGsK0RfJm3mz7x7RXv7fLXhwGNKBIU+dPdHxTgs0OmLFr+8yVz85d1
jjId03HwL+fg4cH/tvME0tSE0GAYXeYF/eipCkzofvgVMeFkCsqDbSfelq7Htn+a6R1fmSil+rvZ
B2/jbGa2Dr9CauPmXUeNWomwzMDRtKYwZ6rc8NkS4HLJk/UQ1CAORspjlcVm8GD45fsZhBD4qtOA
eWS+yVfDdHbzyyCR9x+247R/uEVCBN7p2AZzbCxs6XKG9s8/524Y+7AaRbwbPEC9xNKGKEs7Qmpb
YaGJAJJ66MYOgroT4KTT8T2K3qpPNw/P4CPyQ1a/6HwPqo0WoAxh3yf5MgDBdIJ3DlCgefAoWFoe
uqmXmnTwkQgeZO+fAs6gVfXX+KwTMXDCpvmNdcd//g1YU3Th5z8XN6+jwBLCLaWAyfr5zwXUIh2Q
yfJ3M4bLLpZzRAaxffds+RkSl+BQqaZDPPo1eMBhb4cMmDYQVC9iCRZHX7cg5mMKYWvfsrcDuJwD
7BcA3f3QvvUTJsyp/sOvGf9I9hQN+PDHCGbhL3Fd20KEhzvOr1EsBlXfXIVBvU10zA8acuFLVAqh
gq0T/pcwdUGBh8JzR1VASvI+XJAdFUBqAy5GJKDDLPjisjyB2JGQFxM5h+cUeVFyy3KRHf0AYRdq
5gK01HXUMZA6hlgt901xQMbsG4qtoh9pccGiEW+kzLeRkfKcl4lqeInIoH7gXtJsUlaWpyZp1QFJ
5G7bVHy8BzbbX+FRbn2e5mkbL/wxju/zWAaYHiWSiUVxMf0ALxAwSLYXFNqfHT/ODxbubnMKD2kw
UPn6PBrPFXg3LuRFZmoOuhx3QD+/kp1M1EmHoS29lYll/3L+BDLW05S12bcLnWX+lmwfPsxRzVYP
UX38YEvbLD01rFyJroTeJA2hjxIAf22tpEo/2sjHEFU+aaC1CFj8/aohRY09ocPcLVZa5d5nYEFM
gByDiqMJfKaTZCug/SxxigoL4frY9ECTp432SO3cyf1l45shVrfDOvFqmS/LMR6WIFDGG0U26aPS
gTqP3LuTPEBrMunEMxd1wwS0QkSK/I3PjwZPf9w8OsF+gARb4dHOY6wXMRKJOLVvFGSWaQ53mgjE
6SAt0OJMHjwp4x1i4whAT51ks2O+RugquJ8/KXWHTToM42qeI8SKNxqjO1VtwzoGU9w0zqqdbG26
plrPM+ReebWhb3mbVJljuALQs9jSrHwsvEuY+AdHMJEvAQeEIkXhDbuEzZ/T+B4/QbrlM7nTPD3S
+osGRJoHanqBwyfUDuo6p0ugQ+mDTyOR1olG+Y5v7KoC/yZ0VWSzLcARkOu+kH/IQ5BzeGawou9m
6L2vdl6HJwfccHjGtBsr4PwBRI/8wR5BhQU9CXfdSBFky96IF1BsSa/kghoDGxA2qJGGlpWvrYg3
W7cFm3CdvCZdkmz6kYd7bljFp2T0sABRySsqIOuVbHLrCNXR/sFo229m6cWvqIvCUiJrzIvju/Ed
VqdyQR2Z7H+0pTKuoZfHp7FukhV9ACLjR2cqZ8zb4QKqPtDY9/inoA9JvKe8cG2wr/bJNik6d1tz
o/gC6e3lwCpvYyU1oKUu0jhGc+yiErkHjWDgEk+XaG/GigFjja8MkUe2KPqQlUsPDzHP9LMr9Zoy
bFcSO/8tNQPDRT0ThFfnqSr8hkvEaC6Oq9kjBDHCjWchkEfNMqvYHSCNu9m36YHPhlRAvvFq+zvN
pgplbCGyK5bYhZuPltHzh9Q+Ut9syYCESFHxNl+qYzTZAXsWSK1MV24n2F+BRASwoRovTcRj3695
iolGSNZt6Tp0zvjJ5tn7NXfSuUM5cTZf8/Rz2IDbIF/TpyYCFeyjUsikTx8wHei6EW/u5uv6p2um
QX1t/O2a/bgCYT/ybndN1m86IxZbXbn7Ark5YNB0gcIOo8XSgk6HRFcoW0VOpAiV2LnU4xg50IpZ
8v8oO48lt5FoTT8RIuDNFvQskuWdNgipW0LCe/v090OyuqnRdNyY2SCQFiyyyMw85zfYul17tpA6
YssNcW1bcCHLHAOI6m0Que+JITCSlnUq8qLiJG+vtWWvqz5QuyBXkrWIWACM5DluKvgcNSpvbEHS
Z3iX6XOV4Ug5eI+yA6ABY6NCpdrIYqkm+hODZUc5BAcwdz2IId/KusYlWdxFK6xQp0PRp6uvYczb
iBZcTlehu6336bMaWu39pNm7W4+smjr+zK7Yy7m6ufXOvCN5v6rK8k72k0PrcMSOTR2bg6zLR3U4
TWb8OVdzd3CNKl0T2Y13ZjtaRzXJs3M41uzUx3WQlwc3KbC3UvPMT0U5/RTzNs2d5teUzn9xgtbf
3ILkQlwHOZhwhO/mxuRgqbfh4xigI5P3evZN11xyxQwCMMtJp9W/x5aBEH87Z0/yyeNUWMc4Hu0D
0oC70rWRF9Jn566NxU9j0CvSpArilrZrnSNWja1ZhhpsOiyzp6TyVmoA5kFpNpWJMEcKyuK7G6oX
JLSX9CdRG3fkTY4BCohIL/5WuvCvCmfXD3tUk5U5TMFzgz7lGhsGFdrH/PVsWPzl8Y/nRl3oPsKH
gDYnxPAGShiCswai4P94Hhbd8PmKptx6U4mCOern2xoNkHWQYqGT9xob7qnXvkPM84Nebz69Bqq9
QDVurxLLePNM+1hly6y1p63cGaMjY+y1+zxKyOXIkcQiA1FNz4GnlUcHM+mNHJDlu1mP3W9QS1IM
cobmAEzffZk9+0G2z3ZMTFerhosoCc/DbsTvfHlS5oUIfZnOC1+79jCqItlWeh18C+rtdaDh9hu9
m4ujphLhwuTv4/pCQM36Ss4bl3AgOOvkb1bFMiHApWMRdfnb7Ippr0MF32Zt130m5eTLDooBPw/v
vuwO8aXqyXMxn5KPaizI2w27hocQDMTJRgFzLRsUq9l6/Gq+d65h7lykSnciGZX3wuSTX56JxF21
noWbksIF8YNHcnV9uwqM1X3wLuGTreBQEywmwnJEHYP4IZD02c52uBvnst7jQjK9zQU+K8sbnWTo
KiCAmZ3tWfGA4MW6P7MkvZKseq0mHDwi8AT7IkywDbsmvsl+W2gnEM+ySV0uQjCyQQudZ2XEnHNZ
TWsltp7K5eKm7O0qI1Y2cvmMvJ4G9y9hj811QS2zaN4V6P6s5CDZqwe9O7GdPMuSPXYerhsDy3BR
6Du2udoRBpXvgIp5TU1FeUzC8k4L+vB9dAreHMie11hkXWvAnNRs3MhWOwvTtULq7iCDjyBJf6Wl
q15kaZlRB0Xxmi8zIk+HsDrxS6viuf+QxVOB3ySkkBPYU/fUWT27074a9f3gdPf60gDXDRLZb83K
WO750bcPcxnjYQcuyz0Flv7P7SRsXHbm8e9Q+zaYIWLfXZ8RBPOMZCUc0a5c1shdZahmssKOcaf3
rnFp4Js8zbUqzkam3n91zhUSfmOXra9lnXghDM2qxelmmazJ8SFV48c08tInUuME/IX3s7NT2vTO
zTZ62/BvJh/UmMVfXdlqG5Do6ga8s4ESlx2/p6FibzLFKzC2oVgNSLIHIilPsjga+h4MGruoIrCe
87ncFFOevIeiJpOxmHqxkU7ecUtwd7UafLXG6ZisUWyaDrK1V53vZiHqezlUCTezocJYSKvygeDL
q3xOlpvVUb6obJkfyvh/vyjZmhF9lC9KQeGTzUJS7YJpVk8S5XnFey7FnAS4H3CSuYoFyC5XGYHf
kKGhEhBgXzo5UkzgNtG1k5wzWjpZWTavqzbccKRfAUuKn8GBzK8GaPekhR0sS+pQsEVDjV2WXM04
GLOaXEtpOZ2MsBgeZFvQevfodbn3sqSH6nOFtOS1BKryvRsd7SLb8jD7oQkruqqGqzjMkxsxh/P1
EWqd+nw3gpPUBkdgtfZzbwIQsry4oCvQLNBS90625qzzvpaZ5GlkK/7vfKdSkLZdqL7ajpeuMvXc
2nVyIDVWvMy2E+8SRdXWshimant26+DDUe2I/2J8SsMJtTHZqLY8qjAa75g3SvEyJn2xzWNC9LJ1
CIzs1Ez8ol3HtuikuCm29XTNcqTKCdSzcV8eKrqh3+D4kJJ9p9VDgeEI+j+th+aSGlgLpEmmrcmv
NxerwucXUA63sQBjMeHYsL1WVsKjqWq0hzjrzQOhhwlLuGUOFSBIZmQf9SAO4wxGHXHE/FnzhuxS
ReKiKppSABadObBpBnZCS6sVNe1dMIE4C7KqeJZ1GF19szIdINZSFXkDpvHLQWiSE0warAW9aPj1
ZfyoAZ0KBOaOsihH6OVWJL36JGs0wV5vstJkK9vElAwPhEGu3WWPYcTwuiuJJMmiS9gT4f7+aXbG
b0jltCdZ3SrAGvkH7Y+yGDaVCdMIuoAsystQ6y9Gm6Zn+SRvhl4RsXpBWeKFyotqrfHeWPOPkj4M
5qhuDLXrN/zSVNu8LZy1HNgXmvI0/Lz+tU3lzesJsjmwPGaZY0O/T9J4p4spf5bdrZzErK7O+tfL
d0OTM5D17iX4Ta3gi8LHD1c4O6Hs7RjGQ+IsyGzFPd6q5F0yOluQfONZlq5VGG6QNhzHHYTar+Ho
/BtAx6d+hdLBQZSjs0lNeA4TKNiHPnaz6yVo3MVwITh6XYHMTNYgdzeO+Vc/w+uGbedg7OeJMloP
SaidyWe3Z5CA2ToZU/FXcJBh5lu7avb/a7scz9KccfhLiy1ZLmddkSK661q4+dId/VaUIjq3ItQh
5GeWztAU6cz2+/XWKsc2wDLXtaeOB5cM1n1jaL9kSth2BRJtdW3vZEqYXdt5wojgqWUXKnsFsfM6
DegVh9ngba8eSrr22ndR++iZXvWYGumbRMKUcehunbL0th1LJylZf7KhVUIyLnY3na1UqbOT4NiS
JJEoQQH900VqbCWjqNZI4YybaSiSyXe8/AHdw/ggAVLXOgmTsse2WV/N3fD8BiBSjiig26rLm4aQ
sphNILs5xBl0/4xX2YrFGAbH+DqkyRBux5A4XakMqGlqeqGeReJtNLJjD8ZymVC/eAiz8sek18lR
lmS92+lfQ2WdvKi2Mq4nDm33loHWcYQ49d3kNP2LlXTNpq1Esx2WoqlozsGOw2glWwsz9u6r2jzK
RllV9v3aM1TtUZbwy0Ged8qKOzzYf59N1bZRWNuPOGW3T0py7vR8eNQW+/MhI4XuBa3qyzZZZ4cK
NlbRQEBo6S/rvOTc1p1+6uPschtoT6Pqy+IfA43cIi3OIPhgA2GK+etJckCc5cG+0F03veTsExBd
0Ahhhc5eUXL9Lg8G+/+6Y4e/1ZwA9FdL9IhIGlGKhYUAPGCoeuskS92oWHcYY3yXJXkB8j+tYpzO
d0Y2INTdu+FTTzx1GSynCaJWWb7d0bpvElS3lxlbYVmnYVDEky0ASaU5HpDzmy7/pBhZ67UpbBcJ
VN4+eYnr+i41DOUsS9MAj3YctDdZqp2hP9WFO+9SMmenKBQ4Si6X5N87K/K6XZtUn7JHqlVfPWRx
StOVZZYxtoRmiwQtJKAZy1rfQy37MlSpd68uDdnSUJiAWRGEhaZfDN49ZOOvEbBdf82lDl3HSg/9
AlEwtNl8NFG/nPXmKVtgCg4/7fumJIwiO8i6YREDUsDCXgc1hWI+Ot42d862Na7sRI8AS+fmRV4G
b8SGDQ/dbY+hEgd6GoS7AJ2npcWEvzgahNRkP9kKuPClx5VtL5W1cs/GEsV276Swlqehse/LBlle
WpUg/AvMJ/x7gZdQ7g368+0uVCaxLpc6JaTVTLzfW2/9xsI6YXbzQwxD9UlwlnQIH/+FvKv+VJGN
lPU1HvSEzZpyr45R9Sk4JmVjab/1HRseJDg5ci/1t+E5LjV3NdDsh1ZHsWbGx+mdgwQC6MtdvdTJ
O1knW2W/oa/Fn62uN3yNLeqgXnmD0HfKbECSawUiSSjxHwGgbGTVrV7eFXYbnjvXbHaelcwvZhqc
FUw6/l5ugEwO8gZT+GuNU+Pke7UiD/gkurgTR6XWHtKAM0QkPzl523gzZj3uNBAg4TO1l4tsMGZd
HL1/Rrj8pZcrFcjBuAWMhzGv9WJsd4NbaS98lMpuSMN8LYtpA9LYImzjy2IzJhzT2CmEdaR3K0PR
t8MQx2CHGOqBcPQrvnl3SmtoL3LiOq4IrC5FYTOxlxNrD4jwohM8uQ8IjG1KoY8XbyEHJSMWoaoV
rntYT6Syg9Y03lEMQ9IwycqV5qXmu2LnRGuVvILnVhnvddl8TpaRPoTEP1/+Y5CiTeo6L3T7nGOr
rShxwl5pHYagLvnGrCN5M8xrVix7bxu2tc0UPd9NYLyJj7P4yqLRmJyslsVXFlv8VFdzJqrHaUrN
o556ygoZqOlDRTRp1XdWdiLk0r+DSctNPBNkL1GaCnQzb/zwXER7EXzKTkavyF5y8H/1MhS4ILlm
C6IhSf9uKmc5Q9l2X4+VxT8eS68mHYptpQzamvxhdrldYgM9uFI932oyjXXcB5O1qmurPMkG3EXy
C+T37qQi7PuRZ3yXWWdecQmz99lUWduEzOdHXzfrdMEsxQ4mBmHZuqcYJdj7scfy/ApmYmRQx8lr
WrVfI7Ugu46UHdJ/R1Z6ZlxHSrQTFpOPU9HuI7wqvjf5bkSw6leNE6Vflb39aqHSsSn6ITrXlZLc
1cqobz3LLp6JtJDbcnrzr27ufDkqKabPTszRe0swfg2qTFyESWpVs4jfQYJNnuImEKswS6sf0eCi
8kDmLAlYUZWy+Zgjr0KzpRH3yEX2B7cuPtn0Z+tqNIlFYbyE3tPkfmPDCaa2i34tRicJrLfPPNOc
VVBY0YPWBvredRN7XxgaSSLw99j0DuOnaRfY2LC2akrw2bEgdJrlXYJKK156KASrEo+QveYVxYtK
qgq6pzevSlOUL8M0qPctbol874oX2cMa3X04T+mDrLJrr1nFrisOsv8c9tauyrR0LVsJ4rcX5NEe
5aNklSvGNVY73aMstcLw4BvhYyLnjqJa2dp4KiMNy4uxQ6MABFt+k33HIqsvWWTB+I4UAzOdKHsh
dHXp07z4ZkRgpE0kfY6164KtnSF1NFrxbQom1Dw7k38KvDw+SvWH7K5oYJNGl429LKLL4BTt8FkY
XbXHWa/Zymp8TNetGWdwKTL9UOii2shJe8U6FnwZX+y8hZJnmAcwZMlTUpj49piAuxunx5+q6AOW
woq1mmjyU9mCMhJTD8krH5KVHdbdHhUvhQTpUv5/HHydannaf06ghbiAxm2B+sqi2NDC7EfP4jXW
ECPrtNLyZX2ujfO6DAfj2q3Ox9+6tW76ezebzdJBZZ98niJpCU4S8e8oaT2/cTT8EtrZfFdx3s3R
g35TVU/c23Yl/Hn5EWV/0O88uBkbWbQrizw8gYKTLAbGax/a7ZswavMyZmFCGpPJetuCTNwhcRj3
vk3O/y/Y7GtVzwlOAGy6izXP+2YauMlhnag+IdbSb8ekVe4Cr+ruIHe7WyMqlcd4QvBNwPH+ZvXd
RZfj5wQZqCGq/y5zLCpGpx1QaMV7uAy8/OKUU3dAxnrax0HT3meTgqowViRvJIh+ZnEvfoXq3tIN
Xkel6a9u6o640fDdUxaSWRxX2g5mQHdsxYxba59bmwjtzxd1+aHg9D7+UOwGLWtiYvhF9vvEUIP9
pNThum104zWPWndfVgQhZHECUrZPlCS+FjE5Nfa61yTX4hDyLc2wPlurRWy+pupIttzIc9ZXiq0V
jxTt4trZIV29rzBSvLbaddjuHSJC17GicNjnpQKrwWVsaZM9aSYN+8flVUHvybCNU/pra2ZBJO1c
FRXKpdXzymgfasp0bU29QNmFvaZeW+c0Dnak2CFjLDPXDokQLMGNa6ul4fRs6QiOy6lEpBo7tUVH
VRZZ27Td3DXIFixj83GYd7oVYJqyPFfr9XGHfRtUrak5NG7Z7oMpf8V7aBx9WJbNWV74eL/uYuPe
aebx9GcP2U1AefVJ5KU7WWxKTIZzYWGatNhHZqbunr25BWdUBvcsvoaDOIodbasQ8VNZKfvJS1jE
P5wIZKksyUZbQX+yy4ZtvIy/dY1TYlFpTC7sVifvWl190XMsTW9zNziz3rnCOjZRwIonuwUxnNsK
rZy1nFjL+PHxI9jjGSzru9vDggL7kUopHhIO5L89HwpHg8hRHm9k39vDHD05WG5Tnm71XahkR7Sr
3+STb3NHue6uCIxp1zmc58DRoIoudivyokQ4rQgPl+xpYZX9U52mwmp9Wdaxyvj31iKVhn4LkgOG
kq1VABan663s2pap4osWPz7Z8r9M16bRTg9CUgvLI6dlHjvsOBXJsjkpLhIjnr7RYpe9GTq43qB5
hyrkv1wWbStxODeJ4qxaXvhW4+Em67XRNQ5VrbKNBXz1oTVQwewGuDMoZ/M1Ixog65PMGw+zGCEH
ysmx5SFHAq6QGAgbWo1UgLyUbeyd6uUii21rVVs1gCgu64aqIklNjr/0VV01iUzFzjl2WuecpM26
84z5jkXYJDa2NNiB028IfLGuJDn7bNlRtmgRto1Lb7GMvdXLOy/QvobJ4nVsHVpHs0Bz9UeVNrtp
0pUTkIbUNbOzvExmhGDVcpF3si4iYbQGB12v/mhAahwC4jJWdo6VfjepZXH8o172kENJkwfbmu3y
9Yn/9TA5Vqu9HwQQl8gcod90CKatutgjTssFXNfXpZQGiim0koMdqptaFm99BiNUV6qnDDu9cWLf
0qwIQ+k6PDhllu4GEaZvUZA8SkrJ3AQx/xbt7z08wOj/e49Aqdr1NLfIw3ooiHpdS/CqDfOTrjob
08Br91blpDHiCLfybUStJ93eKKoz9JjsJOuvnZ1JddZ9hqOd1XXtA1rzMFtMHDtGYice6b7a2WNL
VfjVZLUP18oyb3YA+hYhV+qK5dLUabThjK2u5TTXBs3BPyZBTXtWFxunxdtpVCZ1laZBt7rVxa5w
nGu5kN5NtyZNQ07VlyNl5W/tstw0aGH8Md1/dhyXVyBb5EXOaGvuV92tyLeOhV32cfMKR5htAgFt
7ZFxGf0ynMrziBsjmZ2iUu8quCmqISjKli5o9G4dtjXcSj7lray0a3sxBZmMeJ3UaJ8aQ/NURSq/
JXrkHFwvIVwy1Mmj7n7INlkD4jTeO0QeV7c628LHI8ph02mJVT8JsAJPxZPsLi+p4bFtV13n+gxZ
Zwo1RjRENHu9cIe9lqlgYLIsPROMS88NsY+9QAWiCgpt4H/X5SpbZB+wnC147B4d56W3bIA7qW2L
3kAyLEv1Y2ElffMSZBj+WhVWeJ4bPmdWNH5qGZj12spa8tAVpnRpCEAib6bjVEGqZ+MYPiCkiUGj
AgMz4ejsD5k5/Q3RfgUJZQj9tBvAGhkemCUTQYE06l6UgCReb9RIdzhIb6tpEh+UZd8Fd6nYGOM0
vpQNYPLIRllfc5PDdSaMTgmuBAg+dnz90iy/BHOGiGpb3hmWTh7XmdKS7NA/ZXknL03UFHuzMRB7
CsOz/e+F0Brc95GftSxy9Z3qNp+y8Vb/R995rMSCbfvPOW5DReL2Rzz5NnLuW728u9XNpRudImSz
l1fwx5NudfLFJDPSyy4uhP92dXMz2lV2jtBWaDVnhGExqndCYzu6WbOp4xn8fvboORA5laJ1X8pc
fyixX7pXSaS+NJ02+7PTpnf9kHkvc9A1a+IuDu8BrWYz2FuD7f9GX4re4qU7K0Bw5ExxX2v4xojv
stFCKugp4OvCnvtUJ1aJDVvIVx3vda7BImdLBgosgyzLW2TShyOI1oX3MXqvWYDPdzoOF1mCyvmc
5epwfy0Jk8CWOz5cS7azz+ZCfZQlLyFCYqMbkBvOO/hzaMNDO9/Liw4QdpMHhgpEgbq8Mr8aahCV
WK647qZVrc6G4b+0IKrih/xC7W8zVOgE3Meh2OVphBn9vzNDjvc2uQH60sOEE7pTZm7QHrMfWkA3
D2bhxPvJdGCW9SXQkuViEBU5Z1jP6wGnEXal1HVGuDPqeWR7Skn2jSNT92s7gq6Ovc9Dh2lSrIwn
NZqGdUZk6wcqPJVm/6hR2lurSaafDKV0LlNPWk02VLDN8e1UP/vBgsM5tz8hZLm7qWmLY4ZZAyKA
t9sYePaRtG4zr+JQL46tZuPdNSrBAUsHYs4QKm2rLl9EDwycFb4+ENwrXzI2OLsaK+y1bM0gF57r
IXsjGJ22q26YfbeLmqdySaqiMjP7loOLYx96mALAkMJWpMvVY6MF8/WS5MPvxR/KbGcI/SrhHVEh
eCnLXTAX4reibPijLl36lW6OBa0cos3tht8Wa18DBxqFIOMxZWLjCLWGFRvFj5pVw4SpmupH09sv
3qgaL0k3mvvEMYNtWvbBuwKNYARKg20ukqN5P7WXWM2M80i2c1XVY34/RkJtdmEIEy0H5YUexhAc
tCbBK7LRgwd9uXBqqi7DQmSLCfdvwMCySW8GXGNolN1Yon8Svo6Pcg55EXYECDzcQksFlybMGW9z
pAxNY/pmlCVKmyTScYXq4l3UgwgPektcYnQcLkUl0HxtAptIBMVbg1iKmdkCfTIwYbo1KLZVnRWA
m06Vo5ybN86HEQZoLYvaubMhFr8P3Q97qQ7wgDp0S3CQLEHlg2AO9xpcVxSwBgV3VFs5QR42N0OY
kfhZGmSdbLU0jrmItdMHOGy1QoPQV7LZufdaEOKuY0Y/1Cl9aqpKeSmBdu2b2dS3aZUrH7mlrGSH
CYftdVcl5kmODHKgOtJ6BZuRp0xTye9+WUG0Vspqlxj3sW3p90Qkh22YKTiI/Fsn7+pYVKslnLGd
vKmHQ8jJqJ9Gl39MxsqLVaf6xSteZMEo+IHwM0B/h7Fw/nbqqUs27LvTjQmDb30bVS3jQ6Ps/WYK
nJ1skC8lAPuAhU+IyPziiu1AxVe6RrxNeL7f96UW+iT0CTjX87RzqsbZyG5uQIrANj3W3aX1/3uU
1UfVa4f5kmLo/QPiRP0DbASkPgx8kskknW71XZSTKJ5nl+Mg3WRDkqrqiRDrQQ6S9fy9iD60wxLi
cox7st1E2AfXflct9UOK6sTeDt0B56cSNsj3a2755jSKve498HVGKNpDg2PUHmSWcW+Vzddo3tEP
0MO/jLD7yXTh+arzJxUAnUWaRli4OEUBhp43aUDZ0PbjfZ4m6lpPNcDAjXueNFTVpCJV3Ou7UI3c
syzJ+qVK9vJmEeyuiV89LwD8mbZ4Lic9eFSyJ0DCUF6Wy4wl0zquxmgri8BFFxvlatpV8Yywpdud
Gq2d7q05Q8iSrPsKStV8kI2RM05bXJjzjWzF73a8y3J8eGRrnaHoNYHjko2yCqYFUFtzupclKyDG
EDSngONNrq8Xv+l0sdPoAZSuUwDpK1m8+VVfjW5keVz6NJXSrqSnteq4I9xobXp2XWQ7dQUjU7a8
87MCq4fDxPg6LSVZper6GzKx6Vn2b/iX3WETz6qz9HCBET32wiSAz2QeZApENkCK6djo6NEFeyy2
gCO/PmX6OKk2u0czOpOXUte8oOERWTudja3P7+bjWPcl4Eo9WU3ZhN+e0uMS0H2EreU9JEebH5tH
B253Ok1kW9PM2ZlE17eu49lbs0g/yrhUAOnbykqQntyTjj0gBBw9egE/7hocxW8ugW6zRaFZ000D
jQtzvMg7xQJuVJUIOOo2H2usDBn27eUieuytiD+xShOKJXLGkjyoAW7HTWCu3UInipssSPK9Mz5O
3rIj8pD2DXk+EhhTcTT0el696hEsb+Qzjnz/Rx8Y218FEntPpWqEh9DNPr0+/C7i0NsFkebtk0Ah
tsVxmFUy4r9ofrWiKd3ZC5rBbcZDXJf8rejnuBE2xablT8hJPZQwEbcC2YMkAH1eaS+doX3zNN31
VRBha7MLiHYqjl8bJIjUCeDPEHarfuDbQ5Qgx3OqxbYLzRD1wfNU5M/JE/r6LCAAkYjYAHp2IJ6W
Y7Mm07EZho51WU3juxHYoi+K9twRjg+J2P+dWDkSs5XRbsJCq7Zlq2T+YAIw1dN+ha4kQKfoU7O7
+XtbdTv8Cw/NbN0bZa3eeQ3YVhanfuNFde5r0fQr6L7XOerLnH1/IoXNe9F8ojK4i738vc8Ak+hl
BxW3eNJBq/lDjbm8rryHebKy6oplpWqxHxPm9zT/QPdra/DO5B6meaPT/FTZJqwt8w02QHUEcszp
BLMX34x7QgaKMqz0OU8BWFnf9EifAXyzp/SiQqzo8AmZdFPmLLBThtlUVSaXyAZZPYfk7awEj4Kx
6HagRb8rQ56/dMGvCgndHSS0V4XoKPuE+VKOBJCyaBGcGlMWj9lZq5p+AY/JXzJXqDIRXgAiOfxM
47C+aJOBGVr60vW99mo4xx4E5UoJxIsGL2RdoGywHvkNIOJpHrAXv5jzeCyEihNXkl2GFs8nDYrM
Zk74MEj09rsIPOkxCg9e1W4cHfPEoKixyDGHx06LajafbbWLbEQH+757APqxNutpAIVsHrXCVXw1
ijKQdt2zMxckLKdiXndBXh9FPBzqDmwuUkukZoGvK526HwY4ZoWZA3wF14VsPdn+yMFCpSRN1Ha4
xfW4MkSBfXEdYM645oiusndtF6GdGakrGwSkQHphP8/wGEwsgHwtyLUjx3J3NXQKW/egPhDD9s2q
nUBxqMfYE/DDqyrSN9VUNccuQTj9Xt5W8N5S/7e2WVepyAu73zVqdyhKAl2gIxklZ9Fk83WCEI+g
OND9bJyHHWSPHLazWftYvY/oaMzNUXiRvrU69V7Vy+oIkHzmGxa52KVwPl43EyCTTp9+slbZ0GRm
77ERi5o8OwOf1S882jriCnm4CkoHD6rU/fsJP6fP2OUANzlV5Of6D912nkXQ+To5vUMIV3XjxP1f
ZcPHI7z5oTRtBHxLtJvJwBf5IpLde/d1mkToB2O8aouXPJqrTdoBRK67n5mDZglAXQfZ1LLczErk
3vd1cMhmV3kOEPgNpuhOM7rX3GqLLcoln22eKhsnaPjwEHZE/ac/q7boSeGTqNaa4rmJ+m9hbbYo
GUb2LrFJqJRDtw36Ol/xepO7LBt3XsQbkpVotuiZ1Z+rgjdLS8VLNpDX1yuOLoHYJXG2nQko723R
nLKsQNonKV6HUl2JxRsGn0psovBMI6OZbNsiONUlqhIJX0ZV6x/KQPuIdIdQTVPfqZw3Vt3c9xuY
i9ZR0RVBzD4xD6lA5KJuq19CKwofT2pDrX+h0hP7oxljTd6kGKaGj21uaHsUeuuws9YoIBdO86ym
4q0y1cj3jJGjr5tdIscOt7UxoC8cgk2tveyga2wSEjf5aGtv9rvEnVZOcyrb1HftyfaFl2P4npXu
tiDdc+mALNZh015yqyOaixwJYmrwsFqhoknZdK/E9GNf9NaHUYQwsgg53QvV2w8pmiducyyU6afn
oH9leZ/WkGH/aQyHnMyTHwnSxSzO42qygPMVuueuCEOPe05eKdk11GzSrLqLh5bfYHc0t5hn6H63
OH0aqfYGoXsEu1qfzMn11nHZ452RQE4VQ3wnL72w4juyo3dpVttQh+0MGG//7CYQLIgs+Zmt+F1b
/4oN680apr9qvSUHFpknwNh3JSxEZyKOaNputUYH4b3BbHTj5OkLsuLWZWS599s6rfdl2GQP2QQO
T4m6R9HNvtll6SZjU7fWIWYhihXj8KUNYGkze9VpOCtXujAQBHKTfZ254QlbmgC1HyO6m73MOgTs
1I4iSrRjPBgwNKN8viviZNjniCCfgIYbO02I6dxHWchmFlor8Jhq2w8YI5Jr0jZlnDgPWRtGm7A+
Vx20HlPYJFMxgEQ7gy1xXuFzGCH+u1pQkKs2Ucmbm0DiLSGsF9vwsAucRfXaNPtesfEbyGP3tSVp
v6odq0NtP0JjuAMGZExYMiGRr77PFScnreqLD6UiJ+ol7XgoLdNaQ3lt/Jafy4/RgukTwWv5gFbc
Ak4G+wBOFde/ThgfLGA4K0LV+hjtrsPDV6h4a1r4ZxAX+QgRRPH5WR8+iKdzYEuq/kPzgt7PQEl9
eBZSSNbs1h9hwU8EOobVBxSyEVFtJN5CxThiOKhf0J/0CEg4wVoWYzHrl1yBRTRGH3OblCt4SSaY
7rDdVubIImuax8jmTByEZn9pEXG9NPytd6NbbwGccVZmAVqXXgbVMnWsM3ttIkregzLXykub8JYN
5qq3eZVIDCVIeY8DGsmIwnShsURBUfMBGgXsN8RBzx5NbWUDGd+qqtJgnNJ8d/uUFDPaIHD8i2dy
OtO2R09kDVLIXuGGZfi9ZqT3lTU4/iQSY5MQAvYNq/8fts6suVUda8O/iCrm4dYYz7FjO8k++9xQ
ezqIGcTMr/8eSHenq+u7UVkCE8cGaWmtd9jrZerhSZ4Mu7m69mk9HbomCa8z/4uS2Bcwi+9ZHIpX
EqndBk0qliypqDek0FH0K+ZX25xYsEs5+SQSQNeh3E1hip2s2iedD5mh3RmLCWpXJD6M+PRmD115
9GacVpF2xIOlmv8uuxKfkXLe17jyBVPlfQAO3nZySCC+8PyHM4jfqXYF/4oNNgTD4XYGre3YQZjG
0SbMSLQ2Eh0cwctdkkAZEiEaX9qQvdpKetWXqTvKSFzZeSe3HdqhCjpsLNwC4gMJAbRYQ8vvvNzZ
qHlJIZLloU1C+zFUHkl1K981nVFthpKkRulF7jbFAG7TUFkOmriyt5Mr+xNCHfZLIrSEm24Gt9CQ
LtNMJtSCEPrmlMmlMGpAusZlQpou6K0pOcPtqPcE/haf7IZuWn3QUMwQShOeWx5VxKGqX6Yzdxix
CevQI0UTxwkp5MnRgrYNy30Zicw3k/fG1urXaBr1DRm1v5m9qTAPYjoV1qaf+moTN5Fys6umu472
qGwKyvUvjRiEj2Yz/7jqnWKsN4qSNE/ayley3YAbOoA/pUSBsrAw0HY0DWV6NC83iNK6qpZeoTfu
uCXGa9tQbcRG0TtFoYtjau6+IOS+7yMl2/SuejNJ6ASGPU0brVVOrVe+C2E7l6JV/siRH2q0NOPF
rOoiaKb0d2OA35GIiuOc81p2Mrlk/TBulGRyNiMuAy3rPqoQLCuqnZ8w8g6DKcQ9SPQwpbswxHQN
6Q7hKH/M0RzOZgh8a6xiP+5Gy28E90lX6flJET0UUIPE6DSWR3fqcQZxy/qC5thVlWypDKAiBpaI
OpYbgGWJyERun+Xo4egyEjxpsm/2kGyDeFSgrNViPuRW1gCtrN7aprwrKoA3BLabvdM03zWR6b4h
NZMnLOPh88zb3I2w5Obo6Ea4Fi050a6P0wA5aCL4SJu2KruPyovFCY6SSvVq/rtpDLByhAVbHgo4
FPis+/M44j7Ued+zsDA3rdOT60CmaczQhm7sG6XS8ToCMkSzqNllbvThIFYTjJ6Om6nIgnmMbDbD
PV9Q34udHYVqIJzsA0OgcVuTMguQXFWDLAZNWCoRQit6dSlG9LCakCUqt01j4yAJt1OS3vHbPGl9
EcZ7cnDZKUV611Z1+0yMf8HsskXGPHk1NE3ZVzxIm3B6zQBwDHki7g372cii0Gy41E0EvJK2btix
qlIn0mdnVxnRuM8rW9smAGw2wkVONrlFYrQIb5rez0FIbi0nvceeONuWK4MWiVzq1rm666HjHWZH
9WD8InLCHA6Vpk/zXYfw+9zZJXJeCV4M6KnvwkkNGseVG+jK2S70LGaSUEQBKk/fNXR3grprhqeW
kxbKYd/Uuo7Vl+fhWWog/FWHybjF/PHJT+WSY3F/kP7MdkLB6WIytk4GRiYiKQda35E4mkgE7fQw
B+Yzio+Y/Aw8V18BGwiovZV+T0ixqy0UzGuUIECHl+2jzqBwGRQCPWr+cgRBn43mtFGJpM0OazDm
n5/ILAxnkWR3Jaxnv1e18EU0xnfbpA4/99Up6VJxLCama1MBzlVSzaics8MuE+rpGe/drYYLnV/X
GopIZQh1LgSnlDanVi8AeY0Zmo5RvQkRWN2rCnuWvrbkZ2PNoCDMMscaybbuoZfOOziamGGkEFK7
WWGnPuYJQACvPmJ52Z3GQfSn9dVXE9lmd8oToFNwalipHdLt4Nv3U5G5e37c6mRkanWyyXft2rm8
Toj9npBEmk9JzqbNg5fkr1dzW4oBXTbuawqMyNCcyV64G1L9V6F58pTWxYd0cxIohTnIwxznbJE9
WM1uNiFL3E2nwejQMncavHBtLc83loU6i16Yx15ZDPGq/TjNxYlVpGATNIaB1ZUfdgwqoO2jkuuT
amnw2c3N0lfiMmYv5YantSF8JQ6N06tF2n0XKqo8zZ1EL2uw9pLp8CTVFOxiTFi6qWX5lqTtr6Yt
us/van21fk3xbKF9PoWzi/JLJ/bh4ka57jPWV+7SXaz5+L23sipGPjSNPYbDyY7eITVVTHSBhtQ/
uwuqsp6TfBhFVGh+o9bpsW1nCu7zVhvSu6Z4CW72/GMU3yxkKFGCIIJvmjD0maSWD1Df+rK5pgrT
BRK6fpxOYb6J1TDcz1l9GJoaYYUCV8QkPg4tvESFYA0Y7Gic1k+AmAd1YWd+p2xX4VdhuLO/vmy0
uGL7GxqbuAVEiVQI9O+3svDYWg0m+RoMqU4AHfSTgGPuVw48tvqnO2c/ybu4fLMhGnK9brnsjunj
gYUNaiyO629V6WN5kkuzdtfGRMyD23z5Kf+/wyFG9P919uB4zW4aBMnFYq9Vg4/Z8nc2J53fmKjC
BbZiIjBSpIe+zj2KOpwQVfh/l26CWPq0kZ4EnymcGsgdTQ/ibzf9FnhKUAEcNaW9hFkXHzMlR879
1mETuOvi/l6E1SVlHjihko1DWpX/QE4uIlHeQNPq8Jid9VuDNjzpcMUNnFQqG4DRlBOiZH6EdV4w
d8/5Thuiu0NVLMyf+K6/S9U19v2SJlAtKz+NETKRUurnScPaZg8RwXl2kmfY613wknn55q00SOwH
iggiZT8cldJOeXTc6SomBNksR2mImsgzeog31H12ClWBLnerEFZBxjrz1RzRglGszUzVeaOMgLRc
Q9+kXmQ+UTwqqio9eeX8mx8bfxpAq0dzKPDW1JN2G1Mi04fWuw5iNvYklStYY37CFmJryaa8qTmk
xp5tlC+yKtl0WVTerISKM0JWiPYXe4j285YqjMdZCD4bI8q2eNzo7pz+BepfnsMiMX0skYtto8z1
JUU4w9BK5aNimt05o3SPGb5Ed7wzqUlbc/trTMXemVu851vz6Tii3PMIFIeQPPpHWYQoJiTKjy40
Kx952h7EqMiuisq+p/H6oMpi8SOq4ncyST4O3Ob3PhJ3BFGdP7kgn8a6oBeKfctCwpciSuqNVLFt
Mxv7J5l5l1wAc5Sjtt2BZMmD0iAcl66GaEW2ZFtGTXrUUZzfOrk5H1AxnfczpYMtKE1jOyttExA+
bstqSPZqveQ7PDJSBZnWVnT2FaA/doWifxTwSYykjL+HSmXDBKeYoD/TSi0X8kocqIY9P5pB/d42
2l/F0Naok0OYpNpPHQavlsRNPHSAhmKL5nJ6F0maQ25NJyapoJ3y7Fzn1XC2luzdBNR3MGR98Hqp
vGN9HQjPIKUKY28bdlkwRkn0DlLwp8Bo6sWUuvJmqJaCfYY6BG6Xg2y0yniXydH9LslfS88FW9+E
05nEZ7TNTOSUeirIBxT5ty5K7j8abzB8J3W0GzsA4yiruNk3cM+esdnCeqcS/kciH2x5yW+JITHx
tGbcvTKrFu8R8+AZvbgbdUhqQxHFr6z6g6xATI00rjaztL0naONwF8UOhOF6xmNrTucbKYbfk94e
50m0z6Fp3XuHsEVcgGfGaFruUQJnOlrr3xkf9rTWvFNqadnmq/95eD1zHVz7a7Oe/vXur7H/9xLr
YXsO13kesTLlGJH5hP2xmBp/viwH7I7X/vpqXW/6WOWktf9fL7+Of52+jq3N/4yt11nHJq0ttoZa
jRv2dhnab0VRsaguL1WHEIZ06r9Hjd4kIFiOZwqQ3QA/tn/1P9/62YqJMqBiKbsoFfVpbaplmR3M
EvGxtW8207/7qFcTRfbJpZz06GFpKo+Dmxs+IKLosY5Vuc3snpjDfh1bGxVuuhoP4eVzKLfT14hp
7OtNLc6NRxM1/8+x9UDRzJL6zqJ1vFz8cyxRmo2m9erxa4wdp4+YvXErzUwLYreK9laF1Hip1NZV
rUz1GuZezNI3tj+kq33kAJGfuqqMpzkUeWBjQHQvp5ntUzRtkHgrv8cgLvYJBpAHCiOwlmEnYrK3
1XSv3/YyI5cSFi922TcXM8n2LmvsGSdPQqQ5zY4wx/YpW/5zgWTrHnGX90JmzhX6oRoobLuYViL7
ZWjHhAhffUnH9oQYSn7GvVdgqQOQGxTVHBieZmN6kqMfV84/hIPsJF+09ySh/1K0Uv2O3lqxFYNd
BOqsvVJu7thidsg0lunoN6gb7k1ZUulREWTSdIhyhN7btO/V99oZAIy26cKmIJOU4Q+FBVVk/JVU
v42ma9gpA2jsIutjHsxqm8Ode2QxIgXVWP4klz+d1yEZ6d3Vy/Lj2lsbiMLRroH6vV3PX8faTn/3
rF5e1l4flzMVpvGlbScPnFortmWeDo9ChAU02HgIlGgYHutYXBLsAo66rj0PV85zXOd/kKH51wnz
iFQ1WUkwKMs11ibX/4kHS9zXy3jVHB9VrAs3Xyf0HXYPpiKz4zpW89xeWiW8eg01/KncopcYvWpz
rmLimU47x42W9ATT9joWWfE9L6igrkNW2YO6zcpf67y+DsXDPPlqpen7tZtMTfmYyIp/XqHAAlsH
qLRiXleQK3DQ16RKnEPSML8i2fJv0O3nKc1MfK6F377G//c8UvwFcEhD363X+zqx1+LnSDWOnU0+
+Cg4lS9IBppHY1z0c+p43Kxja9OXavnSLk2UKMA59WleNJ+g5vznwNfJWjo7h0pXX7+G1ldTFpYv
X2Nukv9RPUn0I2Nv48omeSl1SsYCs97PV19jttICIpDeaT1DocL0eVoR1dlB0QHDtDqq40llYoai
5u17RCIoCIkZdmtXE2WOG0IH79qxmncRhgvIZ8kVLifHg8gPiRCAqpfuILoKx2BwJkg1sfcS9rvh
ZeDbSpMM89I1Kaof9Abkfjt09vtYyOEgFCK29Wg2NumhldW0jUy48n1rO6dQEpTYKdk5VdEEImmZ
/eb0BVswT3ysPSvX0udSJ1h7sRvab4ZpoZLU5vd1qOwioom8mi9rF8SU6ePh+L1G52Grj7X3ZsW9
giRYrASW57lvGqHRQS0I6tZuidQL+msEOevJBtPFKwyG83owBNHx9k3ntu79YTJ4rqrqVV0umraE
u63nFZf1RGyJiemmDmckjAs369jAyhOIBhUqj/29F1c9JBqWvHFd2Na1ydWdkHTnUsZpe+givmHr
88HJmp1w+gzsZxTvC9RC3qLhXlUy33kKxtDZsOheDvaTJIFF8VfrghJU1ruS9mSnMvVbF6Ws7lOR
v1vaOBHnM8thGpMRixvOeY6hO6Mjmr33ykixxQs/kIPGgmNE/NnrzP3aq6tBvjnGkdkxDmy8LB1Q
QSdH1z3oWylS1EUo3puRTFZWU5KCRqMftCJyfEFNYMnyOX4P0iWIM7PbkcZacmMu4Xz+nDqj8E09
jw6evkV81H21Fz+YtdGzg2EqN6OQ3zpdwYrHracbHxoZjnIkX52xd1EMaJEJxWM/siuohjoagqhm
lT/aon8Nw1p9w8lwRdxspOmFz5y8VloTq6tKzfczaaCLlmZ9JZYYwy7Nl6iIss8hbQzjk2L0j6TJ
flW2axwabCyuwkIfbiLEPed1/hexd/PLNcW1H3PtDzYbu9RrLDZLt2aaNwTkBTXstgUuYaUbD3Hl
b9GCvxaF3ER4Y7ybSXOMAfL+0nKE4ZTXDBuTh26XZ5R5i12pkactlKQI3CGpKHrH3wj66n3vQmQQ
rSfQp0/bV7MvJYkAO/4lxQ81mu2912gLOr9wt5NKjrBIRIlxtkvSVgUZa8/6fU6G4m3okoVdmInT
2s1q9EYBTVxg3tuvYTdRh+qGGq6GMb7G0lz4ZUmzAxWcHJoajRBLKQ7YPWHikNnyQNJPBuZCK2dn
bjwI/fnzMzVIChRbQFBBolDop6iVbRK9jUne2BtTv+M6+IhmZiCDqXYXhXqJ23cB6kvRqnfdadGs
zYu7xW7tvZ9d7d42+m49hvSpd+7w0N6M9u+OyfndFI73zCvk+bHIeO8tY8JFGxPm5diIEBy5ZlxN
l56K3uKj7sncL72eYvGjwIl37aEHXD0aL92JsLLe27LGbLfI9+uxzrPUuxPKw2evMut7O8xHU01V
ZC30Q1pn8zVfmlYdznPS6qRr6FVd0+96V7HRMtLt66hrDnveKd+Q0UEzYB00liOJxRozTfk516V9
VQeNo+HUzoEZxz2CtUt/PbQ2FDCxeeqva+fzUnndWBRVS9Ko+SAOQ5+TlmwEhmmuJQWEIZTD1m65
/AGKADbvXmDPVC2AE9EdW52zZ1edj52Y3j676xFNVv0pttJrnvV/mWVSHnMyXte+r//VoIDpBPjK
1f7/HBhUb3zR+Shf57aGoxmbZtTqDQBypEWWq8QtyaBRTxAMMMPoZqTuuBM9ZEotU6MbTxIkAbuf
p8viYbSOree5WAPd1q5bm68w7sgyLO//Gp/rBvkiaSvoMkaSUC7UtmIKBYxTmiJpCwDGUCyHrKKI
vIzFJrMnQkARcA67fcut4r0Ka3Fde543hQu0Ekfy5eDQJspeGeyEjXTRval2ob/Y+H6AGGkBvXBG
DSyVzfFz7QhJjQm9+vmydrUWKAdkvGy/dqupSI7h4IEcXt6JjGd+m4f48w+vQ7Y1+bHMosfas/KB
FOuAJsrajfF+D2xzSUQvbxe2VZ3gYtibtZvpjvUqoeCuvfXztZF+yOxcvq6fPV9wXqOVKPhpLp97
ARZNulYFa7fCXJ5bs8DtZv1sdo4MUoIQ1NJbrxaH/WtWkeKlsExpzdIK1VfqRp5sigUkkqeaudos
m4NqUxmKMP98d8Zy2iRR5PwAQHyWvMKTjuepseZ/yFt8TGRCv1cddBGK8uKJzzdLPaHhBo/O6gqC
IztUpR2eWmMW5zBU4gN1yOJQIuJ50/PkI0Oe7Xc7OQ9zwq/dcavfRV7aWC6n40mrMDV2E9A35H7i
30cK8Q0ZfDYGWuQm12wsEpA4UXSmRLpPxvnNngtjgxwn8I0qs1/auSvnTV5r3N48qX2W39ZGse3s
RjYUiezwh4PCo9+nMNDdoaaeFtU9gCug53DoVDQ2O1gsXjueAcvPR9nUP7HNVI6Wlk9vVldz242v
Gn7wH/iu/Spm16dAj3J3Fe6ELf7UXZ7e4iRGtzZzlB00ffWjshKNoLXdaa5uvwt7T0ks+2bM87Az
lDgJXCU7R4r3i3BdPZky/mPG5c9uFCblndo5aCBGqbK5GGchNDbKJEOBCfKDJ4z074EiUTZZLlCk
mmKlw4Od1qO31QXlpRogwKMs92TkE0p+mJ63RYL5C+rEVAm0b/UceQfLo/IJ8D0LaoE8pukAVhrA
wjdNH16sv11Y39eh0B6G2pwgotcbqlDRTi3JiFnIXZJ4Gcn3qsTm0jFu4/i3juOJcS9b2z1MeYf8
4QhAWfrkGZWDplBXg9NU7+DO68iDhMbpF1AP9ZqRAduir2RvC7tYfGTnI8sjEpt29L3OXfmcdRZt
hvSbQ+EecLcjyJjSKOYoLqOX/JoKTBfHAe1crBb/maHBVK3u4QYYNb7Vi/ZO8VbbW7UlTpFVkJWP
K3cbFarxAfLz52Al1T8mKpjUgv7EXVdD/hYk68sKcYih7TYqInVHnPuGh1pq8WsNSmXtrU1ttdoO
4jzJseWMtQkrHaTL6J1DyCoPZFQ0YH/JAWxEkODFcOs1U31OlFYDT6fWvXYthBSveYIW/HKwB134
HAzI2KPdX9YhA/bB3ontetu4qfb0eqMF5QmAaOmtQ5phIfjWZulpfcOy+hwNVmZil/hQauGi9ll1
zykE0mrG1X3t4UkVBZkbYqGzHBzZ2VCvbk9rz9O17hkrGQgBB0n6dUzHI+TYe4UNi4Y3rA1ByY5H
A3vR5Q2Rq0xBWqcqaATOIKpOXjud6sNyUFmacSDxp0AaOK5nkOoeTmGJCtTXJSM3OyG+mn5+5jwe
Sj/2pueUkO6YLE1/NiHWaIUUpywXrHRlm/xjtza60sROD0fYj2z4XeGJ+0ZO058Ma8SapDDeqrH6
JVKEJtZjpGhVH3FK7wBi1HyzNfwMld4bgvXcwtCjU41Njb8eHVQqPdivW/vQfGW9rwDDyCk/eYII
Aipa/FgbxFHKoE7DMkj/M6ZPcb6Jag/xbluPH1M0gvIKPbS/zX0mYuPplp3xTGeFSR9My3HtJorX
HbUZeMh6ijbYxpMFbHLy+PP8oqGMPKLSerCXt9eR3AF3DxFEh9tWK53zWJs0aZjtmmE8OlHiPFq0
0a9jokAz1wGglWYEOxpHmv16MhlBcUdLjj1N2BY+qN8m4AsaA4DN/7qe7P4pcyUMYPYDjMI25QGX
Tsfiruk+u+tYa8qt1FjP1h4mpuV+rgHYfXb1kHfN+T4EuHFbh0ZjppzXJSq2HnX0XMemOTxpBQ/G
2pOt0h9aS5acwR9dm96ebhXgkJfPIViQOFoN3sZwivjVcXnMW7Sz7Ek3N9R2qRQbQ/RYG08Ve7U0
5uvaG0O3ucbS3Zd6Fqf+3CxZYFk7m/VoGbPKZ5ZO6qxJk93XmOGlfzxVZdHrq+auxbDK/jh4i46N
+lgb7iMUPHqq1V9joTm8y1gdLyj6qI8+CpOL1Oy/vk5I2aegvNE0+68xF7uydvy8aNMPCFYgI+Rb
oz1d9Dh5bUcvv7IG5ldK6KceEsRp7WGUaaub9aWXiYfWmu3xv8bWt1lN+VO2YbTVqjoH5FM497Vx
JVlCB0IADHXGKlUBpEstRg7bFI7qUyZh9QzTivSal8T7dSyPC3KVCRBzUZSVP9WhuuHeD4/ryaaB
R2uJSrFhAv+pVOywMqbZIOpi+ZRz9WhJFL6g9yqfZYrIrSmU0Fehg+L1MJydzuz5AjgogE9tKaSC
lNJs+VQnmdyaxD2uB9chfMY0kveNd9SmobpO5ni2pej5PQfjvTGH6uSNsgMVNEX5i4yqoKgCRR2q
bdM4cqtZ0QzwKGx2pmI4L30KRSPpw3SxHwvwcfvWGGEJH76/hFX/YvURiu2CmhS8hJ9hl+wsgeBB
arHTKYkAvEqrD2Ns/57dAgSbPKp9BHNCEWC61V7ftsQgfkP0UXj4C+n5ZgYl7I+xApE0ZDVfq33g
Y2DXm2DQVWU4gZh416QT7yMWBBLcKpB0QMp9r5/VGa25VlMMiguwk1xln436B/suJhvQC9vKUK95
lx0xo1YudVdBj+0H95j3EOAM4z1phoTtn8s+GbRn3gv3OeeWdpqoaJPvaEkmGuUmL6YWztRGHXHS
RZ2Y8u2EG4BX9emmnVkj2Qy/qP1dE433uojwTZAY7Kk24T1GxsVsEnWnYIyyKeOPeZ7fqAht41ar
dqXduuc+xw2GRAAvv5ppQAHeNuozomXfQFiMuNC1/a5yBD6uuh5e++I3lxEn5FaMDbrPg++YBpXb
UtEuObFqbo3q3ci48lDn89lCcDYSgERyBcvFVIeTN6WHRhvkSXahDLCPHLaN40SXzJXzVm31b9GI
fwCIqS6IZiga6lzdLeAf91o335Ukrg85ao0XZBLBlbCmBFnjtJeqLMmS6AP8rTn0o3rqLwAJDp1E
kLGVqV/Iau/lo3csjKneZsQNbK1MsTFw0/Jl3x2sekEERp0WmIOd7gAI/0Sq6cdiJnowqZL7fFu9
Dxyu81FnI4PHfWM3CnC9tG3PGi06CcC10JJgx94ZrPaGDdtG/Vmn+gSvzpTnAaDBUVkSHkZzXyNq
bQmrCVG4jTrqIJlAmKVIkYyIh1Z91/Mfva1cswyeL+IofpbcQS//M7tGfaL+prISphLNNfU0lbX2
MGF4mNz2lHttOaTgb5zaNwoRX7qijk7RSISRazy/k8CXJ+sq5PaG5e6tclJWTo8mhRO/Y9RLgJmS
Q7VrKffCnn66pupeRjdtfVKBrSAV+gl2wFuN2pLtHKNe4AgRQabRCkzLSrlkSr5BBCj8IYl/N3mF
S3ZsHljL+xTECvJWcscX+o/MsIgZScNTfcCUo62tVxIj+iYBXbYNk+bpuQ0cM7fB/U01yqOQzIOJ
Yvrz0Dd+1ZETkMUrmqbqpY9j7dIujWNiWOlAwsyKjdCjMDA7kHpC09mhKE7H3Gs1QZSmrg8oaxeX
0W+FygNKDDGKQqQyfvXWUH20yJqzaB+6Ahs7x4XTpEfUQNQReqpHePwSNQB55js7ktan7llX5hVb
83yDG8B7lqiCP+9YC4R6O0Euvo0eCXapdxNV4eiBsArLZ1uDUArVDhy+mVxGkJcbbLOIKtgUdqkK
h8dsSV7PWbSzvUV9tu5/R26YI1BmAG909QwQg1kAPAz3YsaqUYcwv+k0qEztnwHSYAzsN2g84HzS
dsg6OxuzaFUfoekyUMsOhHKnYMCiqQrykejFRFFIYaFyn1M9PUZhNxdSjbk/dxOiaHl7g738INPc
bCz05I/epIMC1UPr6NjuSQl776SkoXuyFpxOnXQ/Gte7VDHTrNkoTGNZXR9mFJawUP17AIi6r7vu
b7wPDDjBdhQoVTq9DHgVXRySx+VCII4y/Zk57hn8w0SUPYZ8g8PfI7t2shsR8KUkCXSjCzdNCYki
T2oSFW1kUnWrrEPt1uXGSu12D3S9BBTnWYBuWAx2kJlPTkFRSi/R3EI69llZnUuWp9S2aZLsq6k1
972svb8y7w0uU6e24a/Zlls476yl3gKRUX7FRu8XVh6d9DHCH7FWmy07de/QAzzbW+BAwZ1QklJC
Nm8dhHvHKkl6qOaWmPHFG63hNRvQKHLoISaTBq0ZvRW5Yp+/mnoonc+uTeR/tCUUMWy+rlZI7OgN
FjhGNwfoWXveLoxCzxce6msaU5/PlnmjqxGPYmga51kmlE2JPn5nhR4UUTqd1Bn5JoSi7loS/bEW
hyioOhd0i9ebkd0ZC/HSLOI5ZjFqF9WU7X3o2+naJsvMTc+rovYuY0LdWmb7KnJU4WcOPyOYsKPS
sv/o+ozIw4o/0kxH59AsXy1jtHdjEbP/XprQfZm9Dh5aqyVB090zp0lPgu3BKQudeGuUEABgY8dn
yzbvemTA3vBG7ijsHgcQV+T3kmBQ5H3GoJLEHpuzbhE40/LDigGzl4o0VGFgiaa1eF2BwPxPo3TU
i3q0TUsPuwxDIKkVViA1xtxrSbPg1+Age74UApRZD/QQW1cMt+BIYAbqwbGOetBYUzRM7DhD3ktq
5IKg9JEbtTw35vSqinmE2hHa2xFVGn9ausgUTH5v8mOZmQvQzBEZvJIO6clZA13kmeUZRMZhmGCk
AFe6dmZ3V1r8nwozSbc6Jpqzv2LmxELgt8CfBc4wFXAKZvc6ZppGKNjlN4/S3Clp6o8ZuNE7Xhug
DcsfYoizd7XAJcZrf7tlyM29ZgmcJVUgZ52dTsYN5Xiu9rI2E0sYACtP2Ybr2WiAY69Wra0C2DME
KTDJwjytl8G18i2WUXHMk4ope+ycLYbdwEMoKQCCK2e/RDEtdkqb58L2Taa8l0GD0isBCuC/NuzS
hr+H5Ej4kpBgPaSz+BBIwSE+upuwlts6zgjBfcEbAdDephq/Lvq/meJnvfyHfU17bod8L0fJMgkq
MHWwtFZTSEItPE4pj474XhaV8Q0JeRQ5x4eeRtYhG5THTBJgobeq+9pcjAeSv9XOOCTeKKjWb71k
9o4itq4JpTQ/05FVatUC4T8DxLh9dk19umhZ8jaq7FJFHSGjKKAMLyZNdYiuTdrw94ACfXwqQES5
7HY2BW+wXJX9KRyRTf90g6M9ge26SGMrExsBk3laW3D1RdY32zKzvVdYAM5Nnd5mEHyvBmAEu4ia
XZ2k3yoCA+QrY6CVFcXUtTtnek7MV+UANBVln3auIH4yMuAv1raIOsOvq7I/wI4o3zpTNocRtoi/
dvXUacAbSwu/UKV5IVzm/2k7e6tX0e/JVqZ9mWTzGeGP134G7G26dnqLkHK5RY0mqQwjhen0ThZY
0q73FTRwI4KdoaRIzOV8vIWp4Q5IBTuCImMZbZx5zAN20TeDPAez+DbPb50ALPajsN8wLWuP+YKZ
qRZcnQBhcTSdW7zgRqUxqUeAEWJBkq7NpMcfimKEQfKfoXV8PT1fHjt5qiK+V6+FTrfJy4x2BXo2
OshpTdbRNtxNOEIeLPGWNCAFwufYRNkugs5rtwbcomF8IlSOuiGed5+6GitGaMUN5SYbBjdxUPJe
BDfWA12YQZIcf05uE53AZVlzQLDKJ1lfrk+0VcMlO/wfY+e1JCeyru0rIgJvTstXV1upZU8IjTTC
e8/V74cPrUXv/mf+2CcZ6YAqSJI0r5FoMrOCBAuLvzfUBWhft9VRECqV87RAChnLZndFD9w6aPB6
8HeJoi3rCOQGYLGO7Kp8c5T8kKgBDrm/zH4AxbzcuGY5o8Q2fKKtJep8FKiiZI5zNmUXqRk5LXcG
WcTgz/HtchKppYXqtLOdLD3Ir0zQmmYDFuGzxdXvHDTqWRRGHG8PyX24guH82S3PbzQj55KjRi17
wBIkcv8lGjNFZksL4ztJZll1DktFx39m+U05uM8A74yLXFJ+Bs7LYVQNiJP01dEry19yXDoGcMyX
x7g+YckUvFTus+tiLaTRLW8s9e6M1AqeTIA+VuyvtAZot+xQj1M6HlW9/iF4YAkGYNRdDb+O9VQk
R7JqsDEjqpyUPt5tjrLpveK8QjX43sNcPHpNyBO1kRA9tUnzUZ69nbhPA+s+p7k26NatIUJvj6E7
21vFXeow/WtDNNu2hwZ2WAdC3QQHeVzyNCRW4vGZ7CQqrcAKdZ995W7nFX1+h6+jB/pMoksAEYG2
oZwrvN7pW4ZkBogAzBmrYYxA30TlaAdHCpDIrpHfrdE57UFD2dFFrjc2DWvUzSFuky/zqN/JnVvv
EtTSXWGl00HutdyVpC2Y/7ca4isLBkCeiRwhMclbm4OkJTBSHEOaLgSiiejj0H2QB782Tbk1W2uQ
kpqVz10Fhv0gt0J+pN7X3J82KPQ9K+iMcq3qr3axDUHucr2/Zu70M8Ar45QxGqDVfdSqvIVpG57y
GaJzq08f9KXrkM92FtvOeQ5mkMDY8e1U6Jwo4TboCVlJXvw/F37zGySK7RVkdz3U15rr00NNBofS
3tAP0gXI971DbvxiA8gaP6Rwedebu8Ip3rw1b0AV7++gwTZeEcGanJuTEebafIzd8LvSZepxu8N0
gne640Lp3joXtX/OMLE8yW/p/eoptWf1hEZjP++bLLxvB10B5rH0Q8trLUdK7F/zvK6cEQ4Ik4O0
hD5OTwxhmLosDUEfkXYy4VhvzWepYFczFUx9PyDBdpEWPHbWcJlyi2lJdcydAeMjdwFX/ut17SK9
+iFYYS83gCssgJSt7c3xg6svAEajsOtF3obubemWpSVJcssrWP1ZeiRLn52j71QDmJX02QkU+kip
L8H2tr5pomtUyufKGy5eY+6lJayHYCtwVj63DRsE0hcyYW/OKHRftzd8a8uSJ8lgaYVq358aQHrn
0IlOUmZKY5ca2/Hvm6Ck5alJbD1G0mv0Xbkk3+WtzbasbPtP14OtHBv8qXkN4MrtUuAxRQrIrbdB
OC8fDt2DaBroTFQn/YQPBfv0jAvkiQ+2jjGo85TP7YvD2ID54b3OisWsFnhsJy85oJSh7m7WglWd
x/IlH9zuZJozQ4lGVw9qULB20yMws2OD9yS8gylf7CLNeagPQVQ+OZgXbw9erirJ9XXa0pK5NZN3
hxRD2l567AelMUpQL921xPQE+pIZw3mSuy8nKcAzTmBWaHa9D61+L28JrHZyJfomd3CNr7mFiJLM
WyZcg4+Q6r7ZwqUIuWFdrKRX1sGhhsQLvmFM9E9RD9wdGZOj3GMJ5LHHy/AEoVzmyFP6Vz7pd15s
ZCd1Hm+JWSJQ5nUX6WQ0eu0Wzm6Jeu4hLIL1C2C0vyDlZ1c5oTx5idHTtwsbxo6GX/PgPWMW566Y
ZT+xP/p4np1yaRFbZ6BqqnPluO336e2oHfoJ4v12F8vMoSdNls9M5mbWwbegCwmpBF7AV3DJBiNx
D/lRqcLeGpQTA12UUbOOq46ZDLbA61bnyXWuE8Ac9nPP0CPRKI7sfYZj2Dq6WmdRkRYU7Lnp2toJ
w6V+rI3EOMn55Xf5djReW/1pNvL2pJrGizzV7dFKLO+6n7ExRbuxKFD6h0L+Z4K2dRyKfPslvQ7s
mJ6WONIwfQDjf9QyO4ed3+bDA4Ls5gVoWnUnrJ0h6qo72sLvMsyy9fnKk9j6mO3B8IH+O4WeaU5e
fbAgSCOL4Rg4nBS8BC49+AGFwGPJLZMnI806UFl7tIAH+wW+If/tzKXC1qNvT3Jt0Et/v92ErVRi
UuX/fyrGaiPspYetq5cfI8l1LL6lJbZmzhG2HwxoEWaQga7S2RcVj0WpIpddh1wSxWGTV22Nsq/9
B1a/fijld74ZZazHlrm7BxZwz4Yg9hh86GX8yuYIS9fymswFcjD7YDK/o7XCenLYJ5eiCUP1KNXX
qL98QSPAIF2QruM4aakyotuCLW+aM7YcNJQiNWBiyyBM/s4WrChJSb8Zy66/vpxHmDgPY4GuW0+8
AZ5+stmlmvfo9RZsQv3lyg8x6zvd1dWrDMtkUCcxCdZTL8NCSbIRhOZ1AAFkqyxVtqTEtmB7jFve
do13x0b5pw6hDvow+kzpODuAAPlF0vLmcccTpvFL+frj51IrdpEyqG+GkfII15Y3/wgg2l+luUYo
6QKaXp5B2HVIbkhL+eeoHL12VYBymotbpof3VJAApsg2hXvHCRGCh5RuBdscUAok2OpJcvB/Dlqd
X9dfv7TkleyxvTPreGZtzJLr6XnH/sl/3zuJrbUk+j4tB61nfVPr/QXeH6VobGy09qs2IzUr/co2
epBj/ylvqyKl6zhbolsgz2NLSkyO+9ezvpnOSG2p+O5S/5T37qzvrhQsHT5Gc3UXwuhbXnE8nNmr
qOZ1riovvAQspUDOhEbE5H1ZZtuCLW/O8ASFfkedqjWIrpWku5WTb1XflEjUNwMQQmzBry1aXhZ5
T7aXZXup/jVvO0zeO6n3T3n/11P5c76Q+4sYtN94cHFoY1i7jIXlw7UF60x2S79Zq/in6u/y1vnE
ctr1CnKed3XWKwyJd68pw2+188K9dA0yB5XY9o2WPmRLSmwbkG2V3+W9S0o9v0cwoP+p1UgiJIUN
kY+Xk713hrfShNeo5Ep6ZimbaXVWZSfdKz5u3TtgKmjjW1qZFxq5pKXnZywUsKJkZZa7Lh35gdXO
e+keWP1HkrVBGfgPXW3tNGyVNQTpXYpyhoSJ+Nvhn7rbrSk4Munf6mzNYMt711wkKaVj0KQsWbgw
vQZ1Ng+do6fzXua/CQADlouS8TVoh+i0vvFyU7Zg7Va3tNyuf01KwfbqSjJgIeVP9y3pd2eQvDlL
wE5oCa/R1tmvA+u1XJ7PdmSDVwmTt+xqsTBiLCskb2aOWzU5VgIZGGxJib2rJ53olvfmj0vJu0MG
r1KOs/EAKvC5hkqBa4DUYKXc0EByLB+uEke89qN0XX6WZNlF7kyZ9Hl2mVVn12SOdZGXfXui67v/
ZjHzzVBhqyoxebxR0bOit1ZaF7lyB9ETI46QSdHRyh5mr2Q7BjUXbXqUV3Rdp5QWMM563HyVF/nP
qlatBkess9k6adgczPPsmiARDEsc0poEdcNu5W5L+1agoH8WWrty0R12ZgsDMjrkbeXD0rXgbOr+
TTjbFhsAkYp2jdxVeS51BpVJr4rXMoZnInxyfXnAc4voTruuZ767/XJT3zyideq63nWZs0h0fc0j
Nidnz5yOcpflslsgP2BLyo19l7fO6qTkPZlzqynF21/Sw1Df21jr7bAxxCouyP3PXRGPZwMhwKMO
Y5Yk1DMESIsrPpOUWjp7Z4aDTM9S6nnAPPUkwbupDj5GWnbWlnOoSZ09lEHd7qTW3GXjRZlL86D2
GSC9YSh2TcSrLoGXuebe9gB4amCK7tPEPalRaOVHJIMwXGZmf2RVEtTw5FwbPWie4GSx14xoLMTz
zMG9KFbvU398XRDtHwJkYD/Av6kPqMaNqHKQlLwMwaMsYXuiHlGBiO0q/RB7DsqCZvcwxWghOMAW
Tjp7+2fP8ufntGp+wne89KZWfh5zE1et1P+elwzJa3zg7/xABSmeNa+9N1s/PFbr2dn1AzYctBZ1
nGHYBU1df6lnML1MyctPupraexR1gFdFyHapxWILYLKUPOdWhX6Tqh4qJIJRhirBcWPEWD2OSwlL
SZgJDDgKhIl2bgq7fJynpHqUmARZUTjonuU5wsIswltFHBzKCvkhfxq+mWyenVt1kfLL1MrAjgQl
jsOyALxzfWZucRGjeq1C+DR8jERVFAwPbVaACfLagflwU7h3IDXYXvNYbG9R/Zr6KXoelgCiS/Ts
q8l3ZDWVq2SVGSbd6C6iylUgfGZY7NY4wXODGvazyk7oc6po2n4ax4AZBAWx7QGtSm3uZY6lKB6y
u2kYukct6byneQnqDNieTduCXU2NrSDUs3SvlQ6uaAO7M+aE2dw46ujC+H9PSTQ/rinQHCj/OrS5
7fgqsrwnVGaifRW2O3RPjaOjWeZhmpocjTfA9IWhmXe2A9QZWKt20G09aXdYwSODgQN46YXlfQXV
7r5Zgi1J+zwnBWuoA9JGNty0Ur/LZzM19pppaHcSFFPwn8yir5T95MFy98KUxWZEDV57H8Coa4/9
t2TIvxpspYMLh+7Pu2XCZwaZCFqhqFCJ6ee/2e78EuaJ/m1qEtAKCOK8BmMG7BodrKdZYy/ZmhLr
Vrl5f6f3cXtJ07h45BFoUP5b9UMzKjSuLDUfVKN/rVENenCj5Gmwqwbqq1J/iHs2jhzEHo+SlAK2
Qj8hv54f63HXY9yxm5bqsZZiyheD5VqOYwebLEeBdkufcXhzsJV/d9LZvMmp6sbUHh0vvEAOw6kz
QxbtxAenOmy/oA2S32E4J+t5a2Nun5quPeYqsjZ7H4vlPsg+YlQ4s2hfNMyVbfMG0aL5APe8f2Tp
+CopjHbbD5jWQYbKRsSalhqS5xjl+4MS91V10ePCNRCgNrQfViyWqAKD7h79tP6+HlhWLlPUTqTA
QcniigxmApqNW6GbSntGbFPbS1JuT5aqy6fKARO23B97HAG6VMtALz7b4+/176RJ7p/tooZzttw/
VKdB5GWThz89bWYcTJRTJCpBFcww3Le0tLaxRULyTaYUS0kHueMwPAGcAYEXDDtwXVgqlBWdkl5/
resgvPT2EKDxHlbfy/Ik5fEQ1qdUR7WpmhWHBWvFxS2c9cBrE0TBfbcEQ4LuiWv45zcFfZ9iJ/M5
8O34CIUhvpVjhofhEkhM8kxm2Vg22CiqxVrU4Df4LxXlkLX2dnQ3Yg74fzkkdQfwFap2fn+atisQ
uX0ZH0uV1cD9u18nteUiU1HqzX3aLjwKth1Nq4UBiyLlQ7QEOQITD5KcfB/FwsgfIK+rMYvrS3Gp
oly+2ypJDAe9Gx++jn1kDo5dVlXCsvLwxJgU5c75bAHFR1lKSt8dKkm5cIvq6MVBCHw9VK725ohM
N49dCUDjfcHyq6Yyhuz4Mhf21xR7UpBLs5ve2qlKb+4YATjRUN7sMvYZVXYrjkkRah/VMhzuXb3+
Kw819eNgF+pHPawfOzrYR/amYbogOsjXrzfQ/3LqVr/ZQEs+uxmnYjOnfEhRM/gcVcoX+MjBkxSa
ZfDgF7H9LGUghY8phLoP+VJzrD8ng2a+an5UfNKSq1Thm5N9VJsG+uVjWKfTfR9o6cO4BIj76cPO
TGqidjPv6LNB4y1JqQPRlI0c3/1bTQbcS13WLmEupZ8zr0ZHWzPavSSNvhkuBq6ph9K0UMTf2VbX
f8DGCukia9SPEYTKz02PLYIKX++88Cs/AwUrD3bmm5cRy8zn0h5fgdB036zyx+w27hdLcdu7rIyQ
TrL17lszA6RQHSt/RkQHLd2w/x04dvsNyJZ+mGNcxO3Gf9UAn6Fh2w7gPYnFYXucsYaFL/yfLGiR
fwrf5emWAyo2m+/LwauP+LWVKMw5xWumWPZdk3YTmtt98arDmP6A9ftOChVgbK8gML7A5FUfJMv2
G/YX3KE8S3JETeKqeVOyl2Qdu+bzzC6dpOSM3aA+qGi96TCib8E0g0sorNC41WjFQIuufVTY7PyB
Rfe4O4DFQ9YTadlj5Q/OnZT0re8dTW2waHe4ncw+PQ+CMdHnXq36PRyf6E6STqTawBSi/iZJGyMi
fCB1/16SszL9cPnmP0pq6rNn+uv82YjB9/hjcAmjQXlJs1Z9iHxoxKGPXdWQV88AfY7ITvQvpdd+
SuJWvQFWGF50veVViVGVrxL3XipIPrqIp1Kps0fJksBE5SiyITDUnY7haoF7bGYHL1I9ho72nJsv
TVOc3M6tMCysj8iYlzd7copb1EGWW8SCy5uiEjRd5SIzq06H2OsRHbej5inUHKzAJ+sVhbD0m2pV
3hHdzPIiSTg6QOr14nNpjkhSGj1YgqWa1k/+Dk0/UDX5iLuy2gIUr9JvoKizM3R856Sz9/HNtoxb
7irWRzPMnIcysQBYLNXaSf17Ai155dOmPTCs03AjIuYuwayl/p4VvAb87n/ytioSs5T276rXtfM/
Ha+3AGA6O36qx7l5HJUKuHThIn0HqsvkS/R3rvqfzHGwPzfOiD5Qrhf3WWjYKBtXKYi4Yf7SV+6L
VB2N9L6ODO9r3eTqwa1j6yEtPQxY6hq1FHRhP0FH+qkgfnWMi70LbOheLXmp3DH+0WkAxCzDbZ48
swvuFNtJzlEaqh9RVal3cnpn/qqWXvOzY98IGJEZo8M4GRfWbEtUd0vrxbPRHOd1dxC21PJdktUF
yrhoVN2X9Kn3dhkeel+P72rEyf8UrHWkuNxy4ZEAfkbG/6DOgRofpDwE93gvZ4sdl0y7gk5YOeZ1
TUqx7mnJeOLVjtaagaa/WGZinVV7gLu9ncJyzJsNvPzOCS3lmGqFji3V4Fws8L5XvG6ae80wnZOd
ZNPzhI/LoW/V5hNvowr0x3W+M3Z+QZtH+d14r+6QMCQdC+v08tFuC/MnnETEIk36eVofL22WOJBU
gvlYV1X9GOttfTGNariL3NbC3dcvsSXoHPSxAKvS8cHM1Etksfze/xYH46ckMpW/FZCW64WyXEMq
rrB+TenwI1QU56tmNxlqx9r8MbTRBmeIEjxBoXbP2SIqrip+euvT2DqzHJA+uVCBwDg3FutndGS2
P4ff6IC/Qz5UfukBPsigkxhhMwhPAtf8O0MZWe/61wBrjqb90HdgltEpbl69ljlh11faE7iNDngO
DkvwrpwDi2u+f9F1Aw+q0VkkDdQUtzity24Sc5yaLUAkEB66BFkX/Gs+aM7gveap91WbYuXB7D2P
e4B8bx2m9Z0kOwPludyJu6se9whTaYzLrl0J1K1oXO9TACF9Vw2h+tBXpf8pqudvuhXoj5KaFwS4
o1tPUtXTnFukWf6zpMI+OLdpmX4wC93/5M/sJRZW87E0HOeTfx79zPkW86k8t6Panp12CL4X+rke
avt7CSILy5yqvgzBUHzF5m7fW5H7gXnkPSYPxWPtK4jnB5A3uj7UdmveUhAV7DjjrLswWcYzYkcT
LxHCa0Zk/C12hxZiaqETdJ+2Co1RG4fK7qzTgKXgY7cENIzp0OCNfJCkFLBhWzw2M25bWFbfADtx
5aCrQDdgOLpj7a54NJbARor35irGQ+5U8wdWAb52ZTR9n6IF6NHC50AHCsm9VP8az8P0fawjaz8u
+dGS/7/ru0gubfV91+c8wNP2TeAi+Paf82/5/3b+/11frqtXA8xtzzyauRXvBybsL+Uw1S+6Y+pn
e8lDLqN+kYKcye+aJ1UQimxeyiXv3bF8OZGzUrxzrPNNlMBa2JZe1agnWkb2J0/FPtrLzdNWTQrH
2PN2dQ3fICiflKy1IEzC+Rq1egiODu/6oUfH5pCNWvEkwWjyvIr+s77Tmuqoh4l6H1QQ8eikJIFC
u3rfLoEkbUOBdL+ms+rQM11D6/E/pZK/JeUIyUPb7pZHANq2rPVMWzql05tH96nkdv3osf9Akcz7
lsBnolGV+dXz4ZLqo/Nhsnvvh4EAHauF3vBkuS6Gowl6K0WqRuy+wiaGeHxtSuVk6N78BUWG4dxx
VhE8/Qwt6yrXCDPgfH3VWg84YXuPfqex0bWcG/OKJ5279gnciIXrgGGc9KYd7/Q6RLN7MdwRR53V
XMcKC8i5TL6kQIIere6jC8gKJnrvXM3ULBHXaf2XzEmUFwSiu4N+8bARS+YZTRcD7RhEyB1zxxAE
Xkw81melyvozkz9k8Y3fldl+R2Jk+BLFOMEnXds/RU2vXdS4za7+mJqPYaDjiaGU8+c0TH8DOsx+
c3CIHfydYpqoY2H9+4KfzNkYu+CxKprmpVgCQ2V4GBbIJS4VDH2hIjVANqy2fNRSePFIJqvHwSu6
R6kv1TB4OmIaOWGAhjhNsniyA5nHS7ZPXgLEOvBVa9JnRIcwiLAwRjM6dTzhg1Y/WkGXnCuoNQ9J
BqnCGM353nFBFsOOt29ONkTXAinjm2dG1pVlj+LOm+bhLqvG8aqoUXnLjAJjH7+P7pPGR+JpcNz7
pJzweq1ZJIm6xD/FbaviwKDWJ9crRoiuiC4jANU/sz9RHtPY6V581J7QDQY7SI8DGqjq+49zh9UP
5s7ja2Qhj9yZu74LWZQKCvVTwx70PhxV4/Poumh5o3v6Be+ZfldF0/jg40OFBHWeHqopjFDCQj+O
bxOEDz+d/0oa9+jjR/aV3esGXZto4drP0UewpL8jW53/UhLjLxZ+oZdbAQvlgaufspaPsz+Y5345
gxvj3wEOrMTiYWRCZU+IdAIx+asAl6h35g8PrAFTwGy4oY06PtcYqS9q/DOia/WDZ00dUsi8AcyM
ykvWaAjJIN43PsaotTAoHy+5qUSvvuI5j44Gm1aM4EOzh3Jn+cOlT4fpq2kzd9K04NUteFO0KS+Q
DVDHrxEAwGNQDv1FjtLj5Fobg3aXO9pwYC2xuIMRFDNVXZDBlochh9/u1ixzQhBRqkjsTaa9lEjm
+5Kt+piJPiEX2M4jeVXlwkNjA2+f4Rj4aJUtVo6t0n3uMLC8G301Q76CW5Kht8265QDTY0miaOcd
p7bA53JJ6uYEacm0iqsk/bTWdrAT4x0mD5DkbIdJwRLoeYjfU2lO5W30kgoHC2ISbHUkJnk4jVO7
0YEoDTlorP/DcTOCUSUE9f91bkm+ubSDj8CVkdDuTd52iFx/jMr5Lku/NlMYvtLn+rsidqyr7sOt
6HPjo+o5/tkYQmU/5zxmxyviZ7sqLpKSg0zD+9h2mfdgWcoF6aL50esaKIVt3n7pR6faGYMT/GgD
5RVCkffL1LRT7tIdoAO+D7Rcj6iAKG+Xxb9ZzHhCHST+q4rqmM9O035d7O73idWVD6xz31RE3B8g
ClQPuVaFJ+RM511iqtXDViClDLD+1DOx5ClaZ692n4HI4Ny8nEEOkYpbsrdHZ+cMNXuW/73Iu1Mr
YwJfSPc/p2BUEcxcLrKdQJLpoF7Y/IrvDu6gOPfdGGBAhHUoji9KH0Ih0Z1nEyXH59Reel+tAGFg
hu6aB9MXS6XUvTgsFTw4KsYlsYrU/5pc8nDqHh6iJZA8IJjaEV80dkGW0q1A6kleVavZyRxwBZBk
axv5MUIW5tDFE8v7Vf1XBHHBK9T6mxZM0N/6cvrslEza66nxP+Zz3h+AivUvehejhumM2ZNrIKoS
I+L2MFn9cClA1aLgGIHZx7bqaqUemiBLLz44avSYp2p1ypjrPqto7bJiwOp1atUKC+tF9olfF+5Z
83a/JDYKKNZsmt/xFP3qN6n9s7T8O5WFzAAlHHhNSZ0wlP5UlK2NfB+LDGxodL/Hybv387z4aTTx
D8VklZreEgA9qCHL6nHDMpFasJD0zOZs+OTXQ4OmORMIKR2dsLyFGVRAKc2x8Lz3+7nZSWmchhme
l2jKSenU2uljrZjfk+VM7HjkT2ldfZSy2HRZc0JoiTF59FS2qvIY4yREPLDm6EliEqhZ8G3W1eq6
ZUkMN9TwEOPjsx61lapO5pxjNqJ2kuc0IXKTbgPvFHHQ/VZvu446ZA+NWdh3/qxTd45xpYKJ9HFM
vJItIp/NEy3Vbp7baTcVHhWc9Ug7pzNSMVIgweiiGrRXljq1okzVaTtG85Wf5VyibPff07ypYjkx
HDI5+Xa2HpuOfe9M5WE9rxT7acwl3tScbUXZY4dlHgzbgwi2nF4ZaiiCMFjfHCgF6yXlB4aZ6p88
0/y85hnyC7aLT15CE/SdTr02YXv4x/+01f5zXu1XFqDbsP6G5S5I7M2PXX7c+pukZL1oV2ZPMcKu
UMXPVuuqt2KpJhV8s2aZR6JSIsEkt1+iptsh3TD85bEj9KB0w4nRBnZqY/PQJFG1rzGwCCKoZkGT
/7CKZkJDD0xjr17t0J/Pjtf9DSx3OqQIK6rRz15PsI40bfwoPPTBvKG7hmn7q85878SY6eYiYRpV
enTQ7GmRsvV+2goW2XG3U2o6coRmTeTwXY81xgZ3K7dOPjPPvEDC+2Q2vbfree3Q9Zhea78CXNx9
0oKRk0HzQxE7eezV5t6J4V9WoJ5Y0DmmrG4Vpv4jLIZ7hV3PqcAScUKCoVw2/AqFTYcEvu8FHjHT
VC+5RYr2UreJ8qzGTHlL/IyeK/9mMhbBXm7JGsYemlSaPKx5GiYuu7kYsut2VMBK3iGrkVzCN1V5
lgI4aD/aGcZV1fZQOeePTfWxSc3heWAg1Do1Wug5U/JhBjKCeFnMDwk+KSUmKzjkYHtQdQ7KDu24
G6Gamh54Qyt97LURB7AlmFL/pR7g8WfFzQkGC9Q/QcFq8R6O2XjSC7TGJC9HgeE847LGgul/8rqZ
gQSSpvq5wkWvcC3/KVsC5Ci80qmeWxu5prRFF2dkDPM8L0GUGuXFnZxpJ0l6EOM5Ro0CwlCzZm35
jW1+iazWuJMsV6l0dMnGGbvQpjhKngSG7utsE6HZKFXeFKCYZ0zNemHJtvSC/d2pyK9yYcnzw2Fn
e61xaKeaHevlR0phlKj5zbIRIFyyLJbVHx1HOQxBGL8U5bGAEPzcalr0wp757zGq/OugGQ8Ikaf3
I2ZVzxK4M1r/yFpZpy0vnfocEzeU+RNViRUojb6B53V3l1iJ9cxiv7Ue20X2cS583I/CtsFFy2XS
5qd4DM1W6Z7XNA5J1akuUnMPzpfysLT02zJ4jhv3afYYHfRzxV5R1ZnPnpcoT1Z0C5aEEcV/gtGq
v3WsWt5NZrpMC+H74P4HMGOrNyaoHKUzXa+cyFELG++K6BnDu+6xLKbD2qLmMgrAGrc7VJGbp6LO
gheTRbIXPS4+ln4w3qSaBAzJ9B22QOVFklJXQ2X9YFUgx+UoyYNRkUJJSB6Yw417Tw285zQ3vGd0
uec7w+i+B36NSsiSrztZj5NUvPNjF+a/VEMB88rOffggNRj5PauRZtyimfZXTFF7UQLPfoYs6jzj
IFYdtdDFy2CcnWcp0FrEPdWSzRlJSgGCKeZjlTJgxHlDQTk2bNlKNox9H9H/Jr11v9UNWTvFzKxx
zqlexSd3AjGBnGX4UsKGOGDPkhwNB2W0vdNW/snwDJTD0W95Qeo5ejHbBm6okbB+MLIe6hoppkKL
l4kEjF1m3LJw89TnkdFGGWCHp2AW4i9KfT7Cw39iSxJ9vS95i5cf3hoe+LvFWsXHHPpOYtg1Z+xf
37ULS6hbIIwSk2AQoOQSMKkFOCmZSNd2Z09nx3uMEXwpptdwBV4tOG+VYXf9VdVnlllaZrEL8WEL
GCNDdZB0JqyH3sy+mAvxqFuYNPXyE/AmgnlkC//IqhB2Qw2SRQF0d+8k0Kt2nDE4qhf9jf9G9dT7
GSU6GhhNjuyjFPf9DENUojGyM0j+JzHbHAjns2mHyt56x9wJC5IEnZHYtdlClLu4FiP2cltWZc5o
n2B3AMMM+oJ5VCZDgWLX/T115i8ftYi0qM4j9l8HS/sY4Ot4V3T9V4fbeouwAzu1mvk9nEzvOC6o
2oTTFN6NHic7yv/d7rbE5AmwhxUezYB7peCSdlM7/VAngXlpMWq7s42ivNpMEpIqrneK2p0H0/6U
8q8ta4ShD6lD5QnTBLSaMbmLIP2sWIe4hsS8kNLyBXHtLA9LYhmiDccKWRC+u71216BsEVQ2G11G
iRJfko73b24MFGXum+01SCg62l5RMp/1fhbcqtD6aWahcjSs+2Kox7smtIc1MMxovPP15c5l0/dM
06s7KL/VnZdXiI5LNHe9XjtKVKxXJSZB4vgVaCcPNYwFO18sdiylUUHQYdDxjw2r9Jz8GmUIASwc
0eVvSiB/eEt2mYGyjIZvpr9wmOYFoyi3oxDOqUTbmQWvPHOmw/ZkpJ1uSYl52oC9FQReOu8CnUAC
Y4H9bYHVmeG5M61bsmDvpR1IEC3JgS2O0xw195JV+hbmDoHLaERsDXpxNLCVnufbF8WHVGtq3EeN
HA7Ywhpbo06nD9cEkS9I8tzTRR+iMrExkECScYQKsRYpv2uGlMMNY8h2NzdOjyuKEo83xy0OBjZd
bTFOuyDDWjfEn/qguhWzGF31z6z9/PLS8VUrF2FdxiP4xhYYzkGln9g6P+pZD280eciKKtyhUcZG
6VyG9zZYmIfA7/bstze7YcoeM41PRO5V1sFDZfWmVu2eLqNkC52VxbLqrsgNLFPbWX2Bfa9f5gEH
IdvFk9b50tZtfjLZhAHF3vV4sTTBKWoxojTzndJn7I8AEzzwwaXTiJ9MXbP3kzYpR19psYXp9RPa
/8jTzZ8MM73mZcn6HZZEUWN+q4YKz8IpPSG/FB0tiH5F292HQa3u+DjCTA6L4tBAyAi7e4RfwZPE
bOkqKluvQcyiClyqPaJs0WmoFo/o1gCFyxIFm9P7udQH/I3d5lAiUdG4rDX24+/G4ca4vYdVCsfP
vXcfTEm8jzDY8vNYRdcUi9JIY7m6VxG+NWLU8THNrPrfsQ8jWwVJtR9nyz37aN0oZXtp9ZCbgA5d
ZNrcaTOEK94MJriY4bPnLkuXGEEyHmt+OXy6l75F09COcexrnpwNZYIIrID37wblzIhi3rP/+J3B
c3h0J/j7pWInaBMB03Fnxp4m3BwXeTTgm/zxIPemS+K+jEggXdjxVO8B0+Ke4eLAoOY86BKWLpz5
LkAw2A1cFa+tzkRzCtZTqPxufbxl6vFhaUF6bLcPaTj/bVG4zxs+lBWTbMXxHwu9+1llqCPpvKJ7
begxa5oG9htDB8ccNTYPLIjeF0mDA64NTwwG9yFlOcEwIYXPiZru7XaRFEFreTfq7Ref78UBldcd
vsz4g2Zs4bhcy668CE2Iud+DyplQ9LIeuko5ZUHjv0wors+V+1eZ4qoXqMGPqVdOrctEcND6wzIA
7G0jvIGVO1le+Ot/uDqv5VaZbQs/EVWEpoFbgZKVnNMN5UjOqeHp9yf/e5+/6tysWpZlyUbQzB5z
zG9ocFhXlSKb2FDLq9cgWCBAGtqPQ0QiXCMr2VsGSp6X6ncQF1zfmvMgjMfH2XA3BOFiH4mxYmlC
p9vKDknLvrLGGDZLo4ZgjvN6o7nPsVaWKzstwnWbl+gzY7mxpVYdl5gXnHqUwcQwLpFKe9CU837Q
P9j5x743O+N6aB+6jKjWlrwu9Py19Oo3ox/BswBIci1Cj/vxGUeuBewojX1SPIsV1aDhL/BXVx6B
qat+VsUqdeKdLTR9NYLskql4BiTWCEySYL5y6qNGD8qU9BUXYqhuDDvDimy+N79E3vgRRk0L1Kn6
TpfXxcyAr+XxF+bcIujMJyIUn0b8knRdoKVOBw9k6rW30avBDdDa1Dw4SGaYgGVo/iLfgDCRb+lk
nytF0z73jsLkaYUxnSyd6p81PV2PpA73dXcMl4EA2XLeEs8rSZct4938SXI2evVjVg7vxkCgvN7P
tyKl8h+WK663QggkGp1Gn2CFLoFMDniGARtGnBN+Ww0AwdKPkYO0amtCgTVL29eKIisWRuP3W469
HuQOgj+RAger3rSFHd6Rbdivae2kvmqcJ6mKwCoHFgINDG2ev5JxnweGR8O7a/tk1XXFC35Rhhx7
9tAqS8hLwr0pW4KErzmxOKPVutPyZ2D+d6DT3FX3MkoIdE2SMXc/7d3E/K607LtIzK+usQgLbCHz
6+yhULi35TTMG7egWZAYeNndHB9RPEevBiqoKoD9TXP1oKfNubkKVeV8bcT+WJ1D9MLELxxjle1G
sYJ7166VJq/jzvVljNNVUknUkqtRt4nUvjK4KRR4hCTwPlgvrJoy8lNj3xbJxcGIsarz6lxk1W9h
OfumkR9dwsZLidvYzYtA6PkOowp6UNiT1zKFzNW7001PmlkEqjpocKCvByuFyDONWSA10uhNrZ9X
ml2qILS0LxeyURyOGNETay0IlTJ7R25n1T4S80YbuhBbVICtvaBkxuVTqfSNINV748YS/zCelcTm
NNOqV0+v0pvRj2L3yhC7H60Y2nj+PC99HsCfeYzb5atS8sWs5rtR+mYhm42M1GkBzZlJyHMd+ZOG
lKcKjLVbdXAGK5OOmuj2WRhi05bbKdECNyHr/m1O6ncvyh9lPRyVxNOoT89xn+86PDiZ4pxI+24D
kg00zXiMAQdiaAOM1uZ2kNXswLU2sFquT6jydr5rumpCxJ1hxsGHBhpAdkVkv8+9eiebulg5ufbU
uYBs+sR864rsawKnZzXqjfmyH2y7+GKt7TIm+0EUjzNj5H6uV/f1ALw8gcM0ZjiqOR4PghCxbUUb
AM+fhXbULVsakMDUun00DHdkGpEh6KKPT73z04kONAV3WDK2iXovBchfAMorTUxEXuol2Kb8aPbl
XQaaZ2Usk70WnrdV0tu/FR2APmhD+0rZPbz9DLP8jD0iJkeTNPYDoRjVmblhLHwO2HSTK7IOUXZQ
hXv7Sy/6Y6ZPrwO/FFu/lwQTBqTP/NlrtQMr3wPmsno1DA6HPjobJNNXtrnt02mnqnDT7bqp3HQc
FhYJdv70DtWK3l5C/T+BAnbqc4JKtevJU9M7gsWUd8wqWJ+DldFPKTdTwtU7ueFPnhOhnOFPK1X7
Iof+aHr97eDmPnkOd3UfvdsF+0ZGyIhumPI3h5l6+KTV6NOaIeVBEP25cG7QEQAbX1I2tMZERaPW
rqVjMB62gn3G3mO3XBVnokdb6oBER6vichleZI+ovOSuWsHhueSp6laNAxFQFxiOrCJ6rGT+U/eq
XRV9PgWNN5AYydBhG+v7UffuHYsico4hZ5fReLA6qux6CN+HnutuGcyNBObtdOPJQr2DnJIFIO6k
ltMNbUJQoninQO6+wCDE6BQhoVloh+1ocZAdDiORJwsLulEEg+l4DPy77mpMpyIoHroCRtSYafrG
tGA2dG1yTwB8H8K25wZHJXnnfetqGI4GIDJ2Y/bODftHTcxgN73hXfSQxmctwfcyvLedt4lGkKJd
Qkaxl3lBjkTQ0uDIMcYHpa5x8VCENSL1mwhFYND1AsU62xXL6O4JmXxxEuA93MGHsf42emrjeeLy
rODrpMlRaBUJcxMMxZTTpUnuDZafgOkkXE3k9yxJc4yS6peQ0XgljIG2kvUUdi5BJeWnAbnOXVqm
JAwSwcLEJZ+zPA1Rc5AUi1FfnkePpiH5IqCuTgwQPVNrP7s0LXw7umZFmOprttkBZO6ozq7HrUbO
QeYO14RB7uaSAKm0g6PavGRmw9Ux+bJd9Is9FopiPM9WwqUGkzm+jSj5HdGz+4NdXQlZtoL3pqYn
u5rWhmkrCitCMxIHtoMcbrVJ1ftEy26tiIKcTNrStMuthTLVNMtEQRuPW4a0rU4WAYLQk4yjT/hW
sFMzPHux0XAFcNJov4h+H0mV7UNpKZKBe7qV56IGYwbiXqxy3La7xY7aoIOI6U2pny72qR08vKnD
j63dELV8TAhmLRGhAT7ivcvqNaOMt+koxEYvmzcgCzdDuUB8rq6I5vdGEFytPINh/Sp+qoVDJYQH
ykUkWDV6RN1ZJWAmsaCX7hbTkk00pDP5qWS4R85Mhdgf6QACcpxmMtuluRHW/Gjq8tikXIExRzgT
hErQlfyxnXAM8h7icLGODblNpHpf1A3OmaccR+qKXJBmXRgcJ6LEz0xiYBtZ2K9LZpX6+SrB2y8a
ZL6rt82HHvJqdgfN2EgCj1aerT2ISmxGALfXRapawUFlFGrGQL290uVI/8hY2DTrADrwbYytT1Nq
8yY0R2DJjJBCNGR7mufg7agIbY+zv9KYHaAwITYxZn6FGr9PYhhJmfVryb5cSYXcb0NNYt1EQrTB
C5r6XeLqJlQ5J8hIOV1pHmeJY5sfCC4/ZCjXhzGja23SuJ+JKspM4x5gXxFglWGA0jICPavs6w+s
EzTiwDRp7LvZVthwaQ2ldo4xutQBae2Dmuugp/SvqdGAo+4PWsLZVrVi1eX1U5qXjCPJG8CYwVJR
P0+9R6ovIsVK5vF2InEcaudylljYa/E9G95XXSxpgJGt5jQd7pxyenO66QuS6G6ZZ1+axnulEhta
8gSil+GLULU2fJKp9OmD6LV4GDPnbuhcxjLS4jS6Aw2URqeR7b2ldk+ifWE9hv39IHRQ3TBESRAj
cUd3wkDF5Sm3xVEYkks36slzoo/R6s6lZtcxVuUUxIl+S+DIkzmSiukN5SaK5/s4tEe8gM4dDRUC
XNIQZvPy6nr3rtQwiZhXFl/RK7/vUwpsCkzwdVGQmlUwQ7El5nw1tgP9hnir1eWpzJ/A5nk0O8Md
56Tf1rG1VqnBTmw0eKqZlGvNlJbv3nQRwE5EP7wLZIN7A56T0llPjf6q5TmtlsHchgrmngoJw8vB
oDXO4Edj/xU3WO9ta0990ZU5BcbkrGyqSnZf00XP9lTSNtThnJSqxPONapS8DXkIuaf5Id7csrEM
33XT79mJX2P6lPM8FL42wgZMPXPeO/NLJZJ8HZrbXNCQLplDZQY1WktyYCoxvGZldFWo2fmHKZ+a
J1ufGwK9ktZAaSWvTtumDJHOMntSiru3Tar3pp4oOUbZ0ybsaA/HhER7jgdD+bsOycjI4vrcR/HG
Ikhk483qUGfmZ64xsBunkN+vvKGm/8KR9ERDvNpoeFRWDVf82tMc9oYel9I0dedy3nhQgOcZuR0/
VxOEWQSdrWIssGESIaerlXbM/uUhWkiSfFdhftQdDah5WpMsFNq0npJuFwPYWGFaclZtZX5PFtip
/MmQTrmNKuPdMbSdsyj0Ew83j1V/VxWoU3jd3/BmPqiop01jxucF5DBk3yzzSYOFQrBc2pgI11vF
3ZRLkYHD8gNLDNbv8Zd8y3PoEbGcsEYZBJ0Xo/PsGeowt8BI4MyRJW+1l7EVHyUfFkiUuyTzzK12
jVyO6/mY2zrU96QcNknCPk2n9q/r6ZlrFBsIpvrrcijXbTRv+Tm64EME+DbeEyv0lBmmFpCAtX1m
kDRcTU2Ie+jbUy+Na72gbT86xUC1iTHVXnCcEV3N6MQhzzy2qSxRoUXBy7WJyRatt2mx17zp0nxv
DLxUBZ4JBNv7ioO3KifrTsszJENhvY70LY1oGgPSf648FS86xrZ4jBa5M3IKdBERysfqRAUAaY89
rGvCbm0GC6MxJGEEq1svju7qHxbekM7PxGSlise7XLBTky3zNOlELIrQX+OWoIbZrMiDmh4BkOYb
PFy3qTMeaSsw6KflZ5FHfcAm8Dhdya2z9WB8RKX74Qzdc6dzYmb2M9kXD6YsAxGRU0gEMBRwgmTn
m67lamGsC4f4rrP016G3PzVnRFfG6dZZZNelOmJMyv3fWRKLiYlx3wznrIEDzgKADe4Kbzbewuvm
1dWi4wKpEKT2MTPlgnDXfdWN2jSO9pwTSbxyYmvyp4rCW7dxM4ScLVQxQ1l5jIoLfWWL/KYK+89S
MEIRDwtQSuxP7fDg5OJgFbLzTW2gpiqx3+sAqlWqaYG45vMOnrFmFJwo+rT6iot4B7jipk3ijZ7Z
37HbolO1dAFJUiVKMdmac33OJIGibZPv65HI1EGv17jCPzKjwy5qktBtJ+s0o/Gc9vjfwhJwsL3m
VzgM8cVJSkzC07HUDPhO0ohXDD2Gk3Uf9oxQhOHvUmqPJlFCSlbxo5a9w0ws7cX0tUjHjTWZ5xn2
WGD1xpcz9HvTSx6qic46E4DffXg92HH+PhvjS1YyV03aAvSrir85mc5zNp2qFHteGH1QQnwQrBqv
nGrc2PX8PtTXuTydG7lWeDgClwr2uInbjtr8qlSqLV28OLBmpFk9MQmAN1ET4nfPJpEi68pjkROn
VNn3hTsJOuja2xJNR70BIe2VJ5MlXDjutq8q1y8mIHdlv06m5DXJW+H/Nnb9ZVv5Z1jXeC3N6q6A
1tg7BYuLbElbsnvweIelnNYh+fG4nJjVNuoDc0YPpjZiTmfylymL3TyBJYzJBk1THVFvKEfORjzn
i7ACnZ4qDK6IWZBy8nW/X1RKUmKSbZbIOTBB+SFF854vy2WE80VbTZ64Ql5kBq1NGwKvrPBgutHW
bFPfmQYMxxppUelyZnjpBmrtsm1sa22DN+D+Y5BHmfuuydU1Lvq4I9MBij42cOUOQNb5o2rLu1cO
4o2DnrKyqOg4i8uTlT8PIgsIUL1t4/41HmmBX0/BZSZiCmOJvokkJwrzE+clD7co4q+h059Rbi8h
oHx2Ccyh5Y2xJoXokIvioY/Nt0JJwUYvpqxlnsr1oDyJnhtjmTz8WQUiHVEG8bjesRt7IFT7te7T
L3a/j0yB9nuw+WQqL2HA3MurXR/bOnyjPMCPEVOihAj1R41GTmsQtjLMdrZ2C3OHywhZL50tSoYm
Ih9SO1ZOrZ3Za76oAm13GZwNedllUNlyYk+vvE2xgKJZRJ7tyvZUVhoNAl5g7WbaF/ve1cwshEhC
d6cWjbnJAmQlIVmRcqObMZnYNEJOoLev+XVqE1s829u5K4wbLaeD1TCJQCfCYaPmxjrjGcZ2nr1m
z3hcsmpnMpiUYRX32twBjXeybvv35T+PgaFPuS67PAwcRjgA8dcm96qesHGnqMgyuKY/qVdXJMC4
CbCQjpr9xpv3lcNIOkNO7xId2RD4Tx1r0Hb8PZvFoFAdRIjSB8Serc3zkrfddqRCbyfuYWOLAJn0
D+QLfwx9fp3s4u6zaNNeGKO3dcJfh8xOf86ND3xk3Gs67G6pLiJyjvM3bQCoWlmU9nIyfsLS5aKh
wi7C8NNKxeAjEbkB2ADhWUCc9ZK/SbIsuc1NMl1Ltlg7xA4evtD5ij3za+ywb88swuEQ7iExA0hH
seo988XLgH7bm3rWTs317ZJrB8aS2KcmyPee+ww/D+xhSbLEUvrjnB4XXd4X9aVOxbhK8+mhjOg+
5667b2uBpOlcMpNpcsf9bpUNxD9qbmc7v0uvrQNPK5ANVXsQejT5XWtxRXikwDNVdkM+Rhk0UaPo
4fcBxfXEZW3ty1EQqGOze9tZUSyATeDs0CVEAsOpYaJmlgOhMWrXqV1f2nR8VcU1aFGl4za0it8p
WbpTD2kjQt7WbXbKVuRxg50t+gOWtfZi/TWZnZMX/ZqdRU+2JQ/NZcNZJ27J8pg+FNNzaCXQhVz2
aHFkRStGrFeqh+WgKuW7Xsre2bGnFT3VbZroxkvmsVrDjmV3i8SiCvKhjOQgBtQXOYoze+xHqRcv
XeHma60VCUaL6BXGCCPsrrllmkn3MXqwDF5Nhw6xQyiHiFSDf5U916PJsLrJZ2xeu62LRjCknWVb
gkz5KfNg0Qvb6K78WJjkLyakynCkuQJChRF3Ou5Tr9jDaeQuuWXu+pmUBhNN46ORAwTULZAvY1Vj
q0KwsuvvLG1gv5TTLp/RmY3c9vam2PdFP6zmiMZUtyA+OU72MSDycbeptFWJ6aHLq3gfpeO1gDbf
bEZcVqiVEbgT1d7qRUFjxbQ/q2vrKXxvUFh8I9OoXftjh2aJTba9iRgNHChG7kLJWVlWiJ2DztzJ
eB6Zr/PxqNRrr7ShpM+0PeQ1sWZoUPySZZjol3HCQEbItm0MpYLybqXabLhryEwPOuKNrkD+A7r8
KbIbPx/QbRREDWNC1qSWqvfp2ED84I4QNyL0myHRT/2kbwpqytXsMDmdLCSWC/3i1cLaCn1oNhAi
90uTOiuZlevYJLBlibg5RJHoDhN6e+ZicE8z9SxLTKZ6/0TXjM+/XLD+oMiGSZfe5BWyOvtWOLWp
JHpl3MBigCLRlMmxd+ifNi2ifW0pjaFYeJC5V6yX3uJmPHWvIHrWpX2tPytG45Zxb2espHlSPZdy
sXaOWeFmFtV8I7prT6jFTkP8Bh4+J2upa3PyxJndWIuY00KbBAPYHUIgFxrbLGk/F3lb+I5Rhj7I
lRIvJ1OvdeoT2VYCgLpekpdc8RbZzCVs5a3tCyGueQrN0RbpSy85tqHRy12aZBiYuOwZ83luJX9x
Y/OWzBOhxESSZY2WjHTHF9uzMRZnxRHUpzpE1Z2OhMIZVa5CPpV1nHXgvruW7R7vbdTzhqCRka4z
VZZDr2ct3bry02jcCTbuxAsXRKwOotzSLLZgxGy88VTFhLcwK/uhS9HfF2a4HtP5xZqYuhyd8akL
mfXEBtRuS4JoWKL7i0oWnqT9ClKCkHWiz9qSQ+C4w01EDxXh0DMBo0Qzsrmsv+E3c4jm9HbUB43w
aZcJmNEldqNkMKGp8dOaKHQmYSMDCZslZ7IdglvjQmLqvz6JuWe5UaW5B1RSLZQVNuecqI1vFdkf
uvk7quUb9AzhFoDC7eZ26aQOGSdEhw4/gG/x08KUGz1ngoKWIfSajiETdA9tGs8TPWZJik8aj+su
1t68VrjrwWgJXEuy6kTnz1nni0s6nqCnQ9vL1w0qHfY5DPdSsbKv3QL2ET5MjCzgtr1PrXC+kaFO
b4Otjyix5DhRpTYaLHh8yA+9luub1r2FcUFhqM/PozJ2S6ejCqv2qR/piMip982o7Hw1eQaFYr7w
20enuOvfckmLzPo1x+TWZbfPJpi74jgqrEZsBwZFAzr2NGr2Xcvc+CUij0SrCLMm3CmYOu27rcY3
KyLXKw9P2YC3Ugzfk4ugX6dI8LgrH3tEAfLePLi/pUT8sJ7GkO1hCr1hzYDOh3adXoud+aAcoguK
NL3TRA0935455Za6WlVYUQJjZM/nXJn4XV3+6Nb02Y86FYucdgZrz/YK3Z6q/BPvBumV0E/p97Iz
Np32nr8o5ayKU+QXO9/GIHAxGwaZlu4KnUDnNrRum85Lb6qOc9tqgoiDvJprD3sgTXCj8ex13E/T
uXbXFu7ZwFWCtI3hY56rC3fYlCrYWoma8bm2KvGB1Js5vQ7s9uw7CG3DIL/U3ylDVmwV0gdT90I/
bpBe48pO+B/CSR5Vw6WUTOZqX2jt07sW7ei+6qCdxHnsaLMtqvxynCubRbA1ajuMdSOfiqEv28hb
ukty/cdGfStw0t78PSTzhigjlIc6k/y13TWCJlS7AvsjnlyTtZRgdVfzoPi34xzUDetwWBuP6ZCk
nAf6SwdeIjBM0/Eja+dKaQdi8V6iJBZMuaFpV10xrduQjUwxMQeRrlpVNftGdY+jUy9bM7WS9djm
Z4VljN4x3TmrzZstFw/Bxu6QwRFW9GrpxFHCscYypQ+mAnV4bbXdcB5r9z4vOaDlkq+K2mjPvdfX
ZHhvXG76bg2Tpae9AXXs0oYzIj8yYx+rz2kwoIg7tOXTwXi2JM7CunuvG0guTHRRChVrr3UuBR2x
oF5E51O0rkNGB0darDBzrkEb00/azkEox574wpusHdQG8DfOxfDsLdEpkuxV2JZtMrOO/UnL0GOM
6cYgf4AiR/2w5AKPctxbw2rvmiFDhpHRcz7T/xTclyII0q02/yryg9PQMs6JbY1BXxbRRstJRmgM
99ex8WgW/bPqx3AlwCD7zqz7TjezPlvLt1DurrWIyU5/HckJuhT5V6OYrdWdntpPI8SonKPDZNVP
bYaZoufkMrtH5jgOXovDJwrjdZi0UDwGc+V44us6cUIhDp2k80zLD03naOK8zum/rMdI7j0sPzcM
Kj4Z15jxqNbotlccAEd8dznDlswRVYivGxW6QG3S/NGT9KlNh4wiWCA3spovo0X3wBbhW3yLA4VV
xQ+nZT2YWPfH9jQPWb7FlrGfx/BCXAijL2gRmaGw6ji8ZjTPL0Vp/7SLOgkxXKhSwRbHhyzkGZyd
GoagbpOJgbP7Wp3RR7nINBaUs12BcmLtGrvfG4oc9EI9aPNinAa8QCY+4E2V7IqWErf3rB8zs4ZV
KbsXreoXdK6MmwHHzWQys8H01LrxoaeXhub2YYq+PxqExaaxO2+0vveCbql8T8ScLcldDpnBj1jr
q3YLVmmPZ5JbeaabzPfX77kkTixUFonT2k9kDx+ZyD77Nl44+83t1PC5iITwQvLWN3Lp3iMLETJN
r+P0KR00i4wns3IjX4AoQ2GgY2tzmMd23GB8YoW9Sfv0ic//3vls69YLIvQCZFpE/87TV9rEtsqO
flSn7jvT+anz/sWduwe6EKFvphqcfIfgLA+iVBOyHRDG1b1DH1UjNVgKLNlEHriroVgatvw6XWcn
tA6A0j6NcHL9psQndu1mlT3j+ezU8oDYnf2oJPCHm9matw5XUBlV24KFO5TaqzUkv8DNSpTnRm0r
HVsb4+9x+1M63Qs5U6jRZXVpxMYIuXOypkNX9naFGKEfl59m5uJNV+vBTbDU6aIml4G50/oaP6PN
GOxC49sxf2houut48U4KS1pQGqARsF4njY6n14tvlL0YqzSJT3WlkVppFUfJtFpWNsW2n219jW3O
prqY/KGUW2NSEbSxuiGCpbk3eWEIa1z+mbhp2ZRGTHSS7hgzeO01PSv8dq7Tn7hqrtCpfm+VGn83
qZxCouJQ3rIJu2agzdOzscTeAWXDVx3Z466dGGvllI9x3d5aA0EQYKr5NZJgKvC6uqjlzHvbJ5mx
FWpol/vJrBNcZWVHmHp32L+B/qmajpWiiaEId8I5tW16rV5P9aVfdONQFuNmKrUoaDKKsrrbVaVB
3YomnJQJn54q1268nJKCBSiMm3Kt1/1N5BLcHunELuA4MjytW3u5xrjy+Jqrdt2OHSVAH91qBkX/
VFbfEQ29JiWM0ou0JNBm80P2zUXo/a7w8nndG9S7eZ9J9CCLYaEcIks43faR9VmLQ2SxapIT6NAO
+/XwOFTCZsx99H7ISPlA/BKN+0wHZauIgWOm5WCxKY0jyggVmRcGVi7xpF+SacDtYezrKC82BvKA
LOStMr2rlYdytG4IUpzxutat+dKp5BGHJeUoHCq7HxnUKOW5XKyH0ErvBWvKxnWGbdYuW682bkLu
5AyL+kNFg4xoynWaokaS2Jkm7cpslBVgo+QrN6LYqfHFdAWqObPcSRVv59HYOH1PVYLY6JFZsKq1
/ChU+x2m43fW0atIl5XR3OfNMHDRMPIXVq9mLL8TZf8MYwWv3wwsPa+3wO/pl82AFRp27TL+RJKl
YV+XLeKZdrGq5TG2nefUUTvdtPZNTKmq9eYR/A7jHgKPzsAN0e7cYXX8NYS2bvSaGwZoiNETG7vh
DqtPn20JNjD7FJYghy3bI+reSQclLu+rlyX0gnZexDbujSePHNam8d7i4eqIT+KjNmGkwGhHCkSh
jnZB7mllInAX7pMOxW0IqwvAoxHn1fjQjGgxfcQwbOXIE4NjBNqF9X3BIMPKW+ZjOXhBstikKPEU
OiZHC04KbVZ3Y7vtvWUXH21HVpmmO7D2MaTp46MnkJctj7EC232YeoOCzQ5YculAw0jAhiueMgI6
GTcBL2Zb7UepD4GGS7UhNVQl5kUaDpmhcANTNPehDnfXWx59gZelzOyViEtm0xn1CRv7rrG6s90q
16fXyLab0LqV1li3+SC7dYmnZ3JxPqr+YA50gyPaKa32BcmBqEe01dXUQpDEl2o6fLQT/fI8N9iX
OnskeNbGxKi5ry3bwRieCx0JDCrSdSJ9qzHY3XmSooRCcWJa5doGhCeVgJ3QoxlxgOo37N4b19gM
rTgOjgMPpSYZMmPNBmjhVAiaQ3+aatGfjCoZTggQC229SdthH5lWnVarfdGJ+j4VWnbPtvr6/78H
qo75RzhF3DZlCAsyjCPDb2292/732zxRU+OaWMPm8vcQdgD6ELZ4+/dF0ilKWcddtbaXrr5Hh2nu
sYs91Drwjr+HLOJdz42n7/55wvVZOQGmG37bOPj3hRDSmdKfTG3/9zzM1upONcTXX1/17x9mS3Yx
A5W0rfnN/h7rZNf7OOxsMC7/eyxPXN8A6nP5ewbsrhm3S4qgbWfTRajxv/+wt7tzRTnd/L/HBbUB
KJ2Jhtb/nm80EoqFONInNc//PpwTrXaOcBj9vejf43k1Ez0V27fsRTa12YS3KZmej02Icaqqp/7m
70vpVdk1A25ZJyodHr02yg9mg5ZYRtPAnaN378hA8HPGb3q/dNRp0ll8/350br3OjzDr7f++THMv
3TLYIIJ/XjgKpyNZhYhm17dtc6hzmfHPU//eyvXqF7ou4vT3TlNCZOMSuhGCBE+fhqbYsZ3W/L8v
EyZPT5NnPhWNxu+h6xerMbqHv9cx+EmkjLY5/r2QXWLqa0ov3Px9t09tf8bTy1RNXt39/WPnTbvJ
Wi4tUFlx7A+ygnUxFZ3/920czdUdb5jsWjKYWcWvzymSJcZ1RVPr39fJulmxHyi3iBTmpu+t5ILE
Hm+qSeW3tOCvzoG6vgNR5wRVlIz3GUjNoIOq8DC3jfRDpm8eqb1aP5pk/tyjvnHd2dNLvMCzc3Lb
eS2VXa5ybajeRVv/ECrLuGRbvrhjWnypumRsMLW+ywUje+5Wv72ioijoqdDhqPxRr1k4Fv02VFQ0
q/aIWoUlt4BCI2SK/YBoYsqdkWcv1TamF/JDI+Jg9UvznbfOnYPD/zOZ0je3jNsPnT0B1VvnvZn0
bldZms+bpI6IRvGM5o4webiaucMSdA1c/nssympGKheN4mdsmru/bxiR4bBIhPX678u/b7QJ4lAa
5RrlDi/1z/PqSK0lFrPg78v++gKVY7rrUbkQ9f7vPch6rrBP00ezp6aK/aV19I1mGVCIr8/5e32P
nuBWNfb4z6/6942yC4dt2dHT+nvK3+srTcfnP8b0+6sGPxsT6btlzIiLpAV6IS2o2A2NnRIJWscn
LjNt3WsqfQBikPitYffvRa6dTbueInrEd4sbxr9NYX9g8PZeJmm6RCD3jM1OTo6q4jUHraysg2NO
7obN68j1X5j0xa3xdQrHV7sC5RLba6YH+ICWbLkrnVq+KWlWfhRNy71nJNXGkwW4naIbb3D3u1tS
m8MLsaZdYDWZ/oyjMAWYFN82enZfLqZ5tuoC0IIlJ1oT9AKHLG7OnDg0iqIqO2dsnbYWrIVTlol8
OzRQUvL/MHZey3UjWbp+lQpdH/QASNgTUx0x21ty00u6QVAUBe89nv58SKpESV3dcyIUENJhg5tg
InOt32QkuNK4H8+xKZqtyEAVZAbJ/9bQ0rPWjvoWZRv/rLm6teUPxT7FMUSAnAmXv7JDBuhkW0Dt
3wkzCm5YjbCk02zrxU8O6EpYXxv24Yu68cdb2TU0J4WozF9dh67+rauA5nyr4vG97RqT2beN70BP
RSe8z7a9h7YpasuEM2QdAc9tVxZ9sO6xC10VlUrWz+tvUr3GWTnyprUeTv2NPGAvay8FchIbWdTm
floHE9cXhbktmNow7o6IZaPq4+/1sBzexgURQWVH96oDSfCvE25+CFUR6Qfrf2kKF9kbeErsBp1d
josKGMseMjC8hBuBqvAK0M6wlnV97ng3rO7B6KO4SU6IfrLO7sWqH5FnkqU+8NIrJMp2siQvBD/N
3UW45wFn5hryYBqmh3Ezf0PvdeA5K1K5lr5vf/Qj/7HSkba7llWF62RIulW7vMJCfUiSZqXqPegK
AijNRokMfnfYQQZr2IjwMZUpJpal19c2rwWAAHMlscl4+VauywoBPuK4bz1lEeF8Qk3z4f0SsiE3
/ebaIqWO5rSDDExfX2veqO5k4D5TEm6CB/PfVPqmpe4UjRC/HCg7yoNsgIdKOngePE0F8PHYtfb+
vAEtg0pcdcR/rv20BNaCauBnooY1SR4zv+gFQhXmBB8nb0k4Cjt7zfTcvQl9iDduSTxd1qe2e4fc
h3rnzsvdsoQWowQt/bP8mBeoQpkjbtPemJVrWd8G7Ij6tngii2MjTjRgrxqRukxNLGe1oFeOtc3T
tJCnzYhzaTZ0SJmbylFWVVFMqyy/ncra9/bOhbiWpMq33+pl8bc6U3e0fVrG694hhorv1XgM9PH7
QVXrm7DlZ50M8OJpYJsftQjygVrExWeSdl9No7CeFTt7bDSt2RuWMLaOFgVrNxWofqAB/2jkGukz
GB6Z7jCf+hq6TFUSPuF4iakxEyaoDGVdi/HooLLljZFYgQpn/suGq7Es09exQNSzrfWPvlmrIEhz
hx17rxz6p52udciKqqTuF2ov/J2XZmytG6hdjp4+F672CX9y5RbB7PyY6cgMhvYEIGFoN2VaJE+d
ShJtVBJto0Dh+mx5Sy6QrtunrvKLg1ZWyUaFILbPWz99dMZxTzAye9Z6kcN68rxjGnTRrWf43+TH
TbrDb7Ac8ms7T7srzyfLMMwD5vsAQUlOKwIbmFm+sUVO8kuEJOlZHkQ2tOfSaIHXmg4SBwq79BKA
5FnooTEsZB+4nPMpMG04cMbxe/HHJWT3tCie0jTJd++XTgSwYEPpmnVbQg0YhmmPbot7JUtZDAHN
7pC9l8WoAsUCPHXfO/WVTUKw2ddEQECHqeEyL5XqaezIq0aZUX6yJ/LW4ZDUz3mSPgHz6F+waD63
rEdf686CkpX5ONjn0yJ3oAksFDbyczja9eG3pAMIGcc3Zrp9Ck+8gac8i8vldonCnK4VixBr6a0s
vjfEiZLigwzOsiPcfR0+Kh024gJB6pNjBaW7qQsgvv1g1ftAtAdZkgfZxZz7yWI5s4uM3ide1tg3
4aAq+8yB15XCUmeX3iGioEO+WoVzs+xTKZ66TBJiopVp0ofX6gtbeuXwNkTXkmWl++b1W2d+T1ca
zhJmZdo3EIa4yI/PeBvfe2nFk8Vn1EAKjkPR9JtlAw771o/T7NabtxyhWoHV+VHn1G2zigmBAd1B
Eg7min6pVMc5lXpUneCyPLEnNu9VaFXojVmXoraRlI3Ak9s8iCfZaKJqvwIHUuzUApxg04lim9ng
XZNG+A+hl9vrokMcQY8GeFTQOzHP6aC6Dal1PyWgbNzcV1435Ne816xjSSqqxrxPudYagGx8GkwR
rIoogUAEUuCOaOZ64FoXYQrzbqo8Aqe2zg4Tkh17c0TdhdFEC9lqCzKdY2N7J9LzCIyGYXJV1FZ1
ZYNYI4VehV9KOz1UWWQ+VqKw4VT4yIFMafhUKAQQ5g72ryPJpdYE1Z3gC3iRt5EWM9ayGGv9Qm6J
iLtdJvd9AkMJAc/wJvI8dKO0JidFktjbfrT0Y8Q7AjhM2pLRjvIT81uzHVPVvjL4ftZ2HIubPMH+
LlQV+36YJYvQ412UpeFs69abxkU6ezC09qidSXUmBC5R3ZqrMhD852I+vPVrKiPH20L5PkK2NOOI
Q3JveFgQQm4nx70GkdjeWqIN7goLzYoQobe1LMoDHQzbam9Z2c8sIISH3jvIOjpoBuFAIiD93nNb
A2fazj9aWVKd+6BP13GaNI96GL3IX7UmvoVmH3yNeFYJpo8YXcxjHKSKjsY8JrGJKVSRUT9OYk4f
9N6rkb2NydxEW+hO+n1MaYFLiZPsCKXKPWrN6B5JeZLf6nUSEmWU+ZuYd0OFGzZNmWz6/ZRFsFgp
bbhJhjJtMSkw4PHhqruo+elRecZHffQRYViYqsMxmyveD00SYgAM6vV+gki7bgcc1+twEKc80+N1
aEbKEyT5656n8KsZdhej7sUTvIWMtHj9L129tL2WS1cjGC6FG37v+ttVjUnFYz0vY8KIz3qViQfV
q4p7v/upEHbPWmfpby2a+1PL72MKt+i3deUBQpnKDmfxWh14x8L4JyGqGmt5GmsIAoTzoXAjFCad
axXdrmMVz/s1eZqhQavgqfprrSyjDF8dJkHI2h2VQ2b6RygjxjYhVXwgK68cZD3Ed4KnslJLBwdd
5Lk3ST83W8heraW15k52qGWtPJWH0jHJldlttChQzvjeX7aMmv+5davgODLPX3z+NHbJQGBOS8vs
4mVadpFnrEIfG5Kph/f6wfO1nSNI3Muhv/YFbfq9b4N27wKNgxbZYcc/y4OJ0CfPUWqs7TJFu6Rp
4X7L0/c+9Ui64/c+stlSTcRaOoxlQmCG/r2C+PsxyxqV+PR8qisgvuSZPNQ+7y7gScHiva7TnbE8
v5dja4o3UYqOmRwMxRGlpt+uQ7iSJE1dW0xXDjmyn67BwsleZuOggq8p4Goh19e54QUhg+ziq0F2
KZPRhiPuiZU76unPDbumQ8DvvbYQwl6RaRUrOVAekFbOLvWumnvKiroHH2ax5NjC00hxmnmaSDee
MUMoF7IIlSnf1gKlJVnUDSijClzNkyyGVrjiBanfF66uX+LUuJfVfYh2a2PgIReN2fhUa6R62ULY
e9mqmOo1TprTDUbZxl2dTW+XdhOjPfZRW6CnxCAyHuMaXSH2o/NtaQlqgrmpiKseX6Un3cOZ5F/v
1pjvlmVYsCGTNDy93628ZMzdpjUCzSUs/a1UQk95XWya3AcXPYulv6mjz3rq78WyDmCiuUBoZKts
mIaEmV2WEzX7lGhJtpOlMS2PTJVQfBJt7UasdaEFhuEFbbdhVRPPXg+1PQJlCtKlh1DBVc5SCOsk
zyT9UCGfJXu/DbRFAHa6dGZfj/BiKnV4AW/ms7Xob2L8L04IyB9bZXCeVJ2PH90B1pHrXsoufqjn
6syFZ1PFpNObNnaehkZESwLx4Um2NlaEJ8YYP/oa6OnGwGJn6BXnqYI0tsmqaNjIUbreE45so+jK
VRL3cYpO8iMdpVNPKL2SAZw/yosiErlVpmxlcYzHTxO+s2hY1cV97Xtr+ZFuQ25Mm3C+brtEfzRg
jcWhc24SQcZDVSEXY2R1xinbPvelSe4l0iwPXKhxN46JgdzQj+ZBAcPwPmSappFJFIl9k1erMGGd
BN2dH7TdHUZLhA4TwKGeTxHJGwxk+vH5vYfWeg99JJKz7I/rSb0VHURLWazmC85Z3PlackxfpeYS
TRF36wpz27RjdT1k8O1ZAAC1rxT+WlVEMlth+V+Dmzbo8q94OKXgBP3Za8CAbTs1DkT/PnowrfqL
K5Tsa+zpwF+s8qPQzXLdoEx4IhppnYtJK/FAcu3PkVKuZNfSIc+n96pzOyV4w41qyJvErPrbqXC7
hfw8C5Ji0lnls1cAVVTKgcWYEpvHGlLlOg8t5wngwFl2bSL9U+eocBB1S+OmiOjInyH3+nJps4/6
62eI2UO9/Qx5yppK/gwVrKGHMCu/AN/tNl4ZG5tEjacd4IB0pSPs8SCLXRVnKz1Q9Qejqb+3Tq4v
fiqqsV7uSBqlG9jO5EmEEj2q+KSv1FGtrgDD9/tSi+sdssnoiCphsrLRzfs4jt0TEGjjm1Mf60SZ
XpuSaQIR8ghCOaMn16uuauKZeYvgQi+y5z4tgy16WSnyd0lfnIjMYRk1n/1WbBF5xmbYaJbsA+hd
lv0IOwIbaK9JratEE2tvUMITaSNnmRB3Xcv60tHBAkF0zk7CzNd502MZ4beMEG6I8Ys7OG8X6PfC
NnDV0mZ7PdtWT4YBFnQulZEPiievxrfGrgq0dVV1KBLMDbKLbHU7PT+SQEBFPyJBhRLYJql882wQ
3zxb80EWg6S3jhPmkrIk62UPLSV/RNLHRpk6i6C+z2P7HI+jwEw3Aa43SynADtP1oUDo/y70AUzW
GjgLKYRuT/WD5TrxHen04K2+SOxlq+n1Z9Q2YJt3X1Eb5x0G/OXGLwxv5yMdtHWCJLuLe5IcjaJ2
X0WvLhGAbp9VVJtWyDhqV0in4oDWJuFmKJX6sVK1B7+KeyR1MMoaM/fJjPBQiTQ7PrVF2eMBIkZU
+0f/wh4DMnbm30Ar709Cb6wbcz4YOrhFM78Zo9CaFcXaMxDMI/w/sJaVEVd7fWJZ8d6/retwozZs
2WSdHNYFoPDHsE23sigb1LB6RbbePLx3s0FS2XWeXkPetG6S0quvnU5ZvndAWYalWTS+vF+mFna5
bSZIfXKQbGjbcFjFSeBBueBCsk5rsgGz6zDdy2KXe9YmCwvQECreOK5vPjls6Y69CwhAFutxDNYo
1ag7WbTj/KEh3XWBTOXdwVDf1E1rPhWjD4HNvdWGyDiTukCC31e/AcNSt1FVsKWRdfIQhll9gnMF
bZm+6pSLjTdVxb7psk9ggaGeu56+0lQnuu3HzLwY+peW2ALEGewq9siYQXmdG/Mqj29VI1RXKtmh
tax7a/CKT2LUtaMsIaVoXtzsi+wua0JTU/csWn++TpTkKqiIRllXdtdBJG3qTz4cqrdrsLkArl1O
nyC/OMvKJTMdkfrX5gkoRO/17r3keW8lOVcNqFy8t3W/lH6Mk5Pcj55yHDmn/k7vyVXPE+CPnm+f
N7fNgjt/M84dfNCPfr/3+zE+w2yMz2bs3bbp2O2QY4nP7/Xy7K2uHEiY9SAb6P5enVXM9AtZrqfu
JfEB5uPPcPZSMz/LM3moyxFNFT1pMRD7q8HT1HD4qWzY4S5X/fQQ9fhQvl3m/QpdrYxrLZq1++br
y4O8FouCbvHhj//653+/DP/Xf80veTL6efYHbMVLjp5W/ecHS/vwR/FWvf/65wcbdKNruYajC1WF
RGpqFu0vz7dh5tNb+z+Z2gReNBTuixrppvV58Ab4CvPWq1tVZaM+mOC6H0YIaJzLzRpxMXe41q0Y
pjjQi0/evGQO5mV0Oi+ooZndu4T+DrFca2d61/GCAV4ru8iDk5bOMqvA+5YLJexdFiqYBCQbP4qN
q2oyxdshnbQrg6n1QG6Y7xq1JOMKVH6xVTS/Xbz3kw3k3DDQzEMkk4uQoKiZ7crM6c9mlg5neSZ+
nM09UE7JWMaBOw3Ympw9Xds3YZvfFCFQWs8Yfyq5mbo3A3fc/Odv3nR//+ZtQ1iW4bimcGxdOM6v
33xojuD4/ND+WmHjerb0NL/qWzW5wt1iPoe9XZPfmGvKtTniTAZsY0A6ZD58r44qF9nAsvbOCsnN
VWqoJoI3Q33jhnaFhAJ1g2eZwEnVLoDV91e5aKuXMqla3GeCxxK4/nVINvxR1R+TuGkfBKSp2xgs
t6x12iY6ax4UQ1lMNJIqg1AQz5/HmHAP1n5SV5D3W/MRrEWynOwsOcrWLI9/uv5Q/HR9Raj7vq0g
Wnoarqee1yDWUXdnos//+Yt2xb980Zam8pzbhqNB+TKMX7/o1skcFqx+9kpEpEcvhu9PfsN+6vKl
mkhZQOxDLU9+x+/NfY4sap1lh7d+Qd3CFEZH9BAYU3UirAMfNuaBS62xxTRzruycGT8sTz3PmE9t
/XuvwrReu5J1V+kX7h7NKrHunGZ6bprFWBMPnzCI2aip3u7b1HDuTU+7yPaUXQ4Rc72AyelZVxXy
xsu6c6Znr47vB2LM98wBv10wAX5wq7oCoOFySNAtnczh0tl2cGr74ixLiASOl+/13QWfZxT4uiLz
Fp1A+RGYi1h5xnsXhjZG9jZUV4xqNbE+2eURKI8A6RAk7MPhVvXK+3HQNAzeOmJJTjP/LL7y0bbX
Y2uqn1TU/3eAhay3ojWGVxkc1jvhYBIU5maKYSqj/+6q8/BKoIUgH43/+mX6q+V0+JIXYxX6QfNb
8Z/b1/zqOX2t/3se9aPXr2P+eZ+n/PuPXc7hS5XXIAl+7/XLdfn073e3em6efymssyZsxpv2tRpv
X+s2af6axuee/7+Nf7zKq9yPxeufH57RzyLMijlr+NJ8+N40T/uaqvJH8uM9MX/A99b5q/jzw/8k
z1+e0+d/HfL6XDd/foBh+Q/HddDucR0UpjXHNj/80b++NTn/MEBPCVtz2NxwZFrLkD8L/vwgzH+o
2P3ZrqMKw8JV1v7wRw1TZ25S/6Hr6N+6pgXiXRWu9uGvn/77S+zt1/b3LzXt15eaaXAZB+MuTQdu
p6v/MrVGWqEbtTCUHfwvd6PjfLbE2BDhjT7fFf5GS4tshwSYinnxDIFE4mA5dV789nT98nD9/G79
29uwXWETxxCqo+u/zfATSpljN3Xo9BQI0o+J7hxZIn+xa5Qs0Rr2y0iHxVgoayIJ9rJBjXkV6IP4
X+Y/jV/GT694+W24miaEoQvXtgxznh9/esU7hhbVbie8nVoZxcpDEW8WHtX3ircU2OrgU/0xtryL
FbofmTkQcc6bZaGl0LEzYg+16CDgsCFd//RE/c3KQzOMeW3xvvaYb8wWQExMVWNmFrY6/xp/ujFg
82aJDoO3Y31Pqklt860RlddaHjgn7NjdxTAYw0pGT6tJJ9rO/LAaIh1V1LJuifF1Vr42LcPaepjZ
dUXunrQhqU62vY1BzJ9QtJp2postYq4bp/HHISlskJtmj7ft6IzrrM9NFjXBcE3+bjyEyvjkkQo9
Dh44bREq+dkfQUlZufqqlI51MG5M/7bEg2fpDv12nBVmlKlX9rhzfHM9Z4BpBrMXQMe6buod+ZSz
pyX12lJFsGTb3pzVtP7aDZgxTn2x5MfOzmo03TlgCzbK+OL5DSTdKN8MzdomQd71zdaxk3wVj9hA
xnvNIdzQdcvGSsWmVMorO/qKWSUagX2AYkRCDAWZ5oUgqkl+t7+HpoX2c9ta69o9knBZRjob6UQ1
rI3mRu3CtKGhOP0pD+NoXwWELjtkcePRMTbAxRDv2DsBYeeI24rTb2Op4jBQ4HgpAve1mX8hWQD0
LXxKTWvcDk2bria/g0uC2HSMEP2yr42DC9RnFTbOFoVfb1uO4Ss5CH9BdGYNkPubnU0X/IouJTrW
keHpi6Erb6K7LCm/QHuueOFhyhDlYGCZTq4Bly3Q+u7pBTXAN8elKaB82UBdEY7dohQACLklz6Qg
pSQqlN+9amdnMXQZ17zTWJRtdS3a40sUzd6U/aKArW6m/YOjI02Fe0O7VgZiNsVQfmFlgRfCRZvs
z749KZvChAmsBN4TyNMEMSC0r1nI3DRDc2XHyatmjMaiSUkWVOlkL4nxQgHuu2CV2Z+0gpgX8lXw
CcPrSP3id4XAqgVGHkDQII35AxhUpKj61wG+qUmUCRKZi4QZqc1FVCRAYp0WXnU2nNtRAyntt+Ji
pBlCKxUiI84IlKtCfoxA+cvoawToyNst87H/llg6Tr4AdxZJi7ExQn/eCiohVttIcmwwgbVXkVGY
58yrSDX23iosoW0UGngXNxGoSQtzFVgGHlgmB8h2syL5fIrdyM+HtAnMVRnh2ycbFLP8MobJtEYz
teHbDK4tvzY3wAhwiZ2rOp990kKW5aFpswfQUtBBfnSRZ/HcWY54b5B170V5VpnDtI0UcydFktl6
hBMWrsYTtBzrTeBbilvLVin6bYzJE6q12gReDeXvPjRyhDNmJXDZUYNxA4fatt70l2UfeHPBBBqS
7jwyALD5SqslChuALOaBb5VvR9krdGNi0T2obln8TXJ7slpHIEkwD/3pTkZVDXbeqK2bWoU6X2rY
o8wf+X5vDghJSMvyFmTtKG9eXh7uLzcmT0t5u0wh6PTBnzCsBPmSyH1tQc4DOubxVHztSx/DEdPJ
+Gx9s2Gzh45bE/jOBqWmC0oP275XUd5CzawaKpC4Q3cfGvVXsn0d0JRHy9JPWWohX511N/gAPhqi
BXDZH5DPRFvWRLfMK7D1ZYuW7sSEZTF/F+peYWJHncZ3CEVWO0/1bw3F0tdmiFBnZ0e3UDQXkSWu
vVh1d2PZ3Oi+A6sa0Axs4rXdBmJh1ZWxCmYxItMvII84OLhlo3fKss8ENs5D4UCHi2CqMH9Dw3OL
16azMeuyql0moAF5egWlyYyQcVIxDsvUcJt3xZUyeMFhCpK90Y3TvS7yrafUL+QYsGsj6lVl/bBk
bx8zPZc3GYFnbMLQ+i0CowWjBicdfqK5Uu1RWYRj4a/GidAqO0yvCSOmA7WGxIodHCARBKkGBKzC
0VnbYaoz/U7XMI5eS/5+P5XttRW0+SpUxLRpvsa2b51IcBfgbLKI2O/QrttmfmnB4m8tA+NRB2Zv
3QLkgYqrNpsUjV1iCCHKevnwMFoar7NMrzYdCzy4f8d6AAJtT/6OfLO30mF/bML2a9Wnr8Y0fenU
6sFUquxW6exypyvuzo151fkkoq7RuUWnw69no6goPxrfWO+5Cw9x0xyJiAWOsQmAkO65HkiI2FWr
LYUd5mv4ZFD3K/0YxEQZXPUADJMJAEGArvHzRQdRSJnQr0gh+y4w0+1QgVjhgeeoUKl1DVB9UQTf
wrw7pKV2NKvyq+YU/Qa18nVRXsPU+xhCs1vpNqpLdtkeEA5Zo9goULB8zrpQP2qOCSMjKYcdgIs7
rYWg0hkgnLUQUpVmfdHT8hXPeh2+YVmuiZ3DnMLVZZUXR80azoljTEvkJa4mhaDFZMI60hVEsYhK
LFEjW7gqT4Beik1ti70WmbvR1E9xMqJom+9UtINWPNjXlh6MG9VnvWlYfrHT842mowvadsPaHwMk
GBvsV3JWM/tueJ1wI1jEnj9tQGVuoPZ+DnN1QiEpGRd+cJOE6Qt/4vuOcGYY2+naLkzUjdIV8iMP
XpNFrOaqewsKSnfrYPTtDJDHPTLNSqU/V12xEwHgLqUg8xM6wUcRFktLdVASySYA3MV1NKE2UHYI
Beu8oAZvGbsEbzoshk5h5V/UANybOd12lrgdU/BpnnCWtoNlDlGljdL59lK3Lqz89jHGiFgh5Dsl
DDAb94fbSiMzYc1sIGUS3wh682yRsMkhbWZ26q67Av2YVP08lDANA7d4MTLE/RAsaRYSyF2GvMXi
8A7sO9YBHTAIcMv22RLF9RChIsLrJ4Br7a4JFymLYY+Iy0FPnYtjl5faQihuULD6GeNPg9efVcN+
rGKmJjflOVQOuN+hUtaPlyH0+aJH58ar6rWpdffgd30eD+i68AFQ1VCQG/VgcHhBAHnBBx1qI3AW
YQdGblPfFXb3hDiVuXRQ5YkEghxdkECmLDdNhios2scnCxUFG7aK1YWIoo0nqxnQYVTUU5ZATJu6
9lhNt/oU6GtHB0Hte8XnQiALC874MYLKAxpG3NvT0QlnhScvOKuw6MfIenUG9XkclrHiPSiBdYgN
nCNZ0gb4oeBhWSEhP54M1/ma9elTXgg0/sKdexxxMSV9bSPAhF7KlY2EtrogfY7/d2mJdZiN7Kbm
Fln31qwlFmspi+RyXtyXvGRAAOgfZS+vSKt10WL1PPL6v4J12m51lcem0Qk4+x4USHzpsqsJDfeT
PuDAFaTjFQTSdaMr6TrB6wTtKndW8UEqPawK/hp12N126SL0RSoA6cxq6TnqN3vX5eV4Eoj4rYMw
A/GDziCYr7NodJKfGiu9HN3wjU00MiwSfWlNvNI8uABnTbkPbZufcL4TQ22mNQ7NKbOqzdfXqfHa
RWIPszsyAq2JQkP4zW+m7HoQOQeUOrFC6J7xKu4Qh3BxaMzx7oqdwZtRTmiy8/ue+D8nF93oeJG5
hf6quz0hOWX4rBRilSBEwxbJO0XN4OxTkrx1iMRAlkEBMZGn1af2yknjcI1w0jdFsa5jJG4PU+Nf
97oQvPQacaUhx2B7SXL+okJhYEi+V3Nrr+dde+jN6mwgt4NYp3pjJrq6J6mTnooxXQWOUjPWRopn
/iUWaYqnCikSRNTQ8hprbVw7JTqehdntx8peY7yTLxQop61RuvumLNBZQ3X4CgRHn3nxFTrt5U4b
yy9h7h+Egd6lG/XxwR2mW6/F7BSONflquySsFn8LLO7RRf6/7viYlCcrnkzCm2Z8xs59XoKbT2XG
vA+sZ6fp5Qpvwk+OyW8FwfCCvR+cJb1C9DdWd7yXxkPgYDMXax7Y4Kpa4m/nEaoqTd79sO40DCXS
Oi+P7hjss8bpr5L54Or9K+hOY5OqPOgW3q/umC7MHZwpNkMNKxfDjselSogSSanwi+sP/Q5tqPhk
V/kqTVQQuvqE38dwMd0v4CF4LPqDPHTzmZIDdSO7zWndapO2lE3Cbx1eUuzogvJQIM5wkGdRYOXJ
4r0sKw3pqiFPEYqnnY389/5/W1kb7ioWSLJmbd4vm4Bv25otOeRZCDjy3xdlF5Qjvnd+HyuHvRd/
u5RjoL41YFjOmowPkhdg/jbxvdh7sy+QIi2BpEPQj8O/rXOyGTnxd+NKGDyhlcdEJ6firYfsZpOu
hUf749JpmdYHWXy71vtHhdJBRjYZwTH1OmNfIhir2tBX5uE/tfvGrNcna2PpzSNP5UFer21RaXZG
HUm/qiHjOn9mXALiX8vTpKv3ia8/4FzFqsCLrnFKSFh4CpTeTMjPua9do1fvLpp4RDKQLd4+8iHK
ZTHOEmBQvVVJlBAYKfmVCEL1gIRnNfFUtySXkIAHcG3kaO+2NmASqC6bEv72GWRxtVGCGsTlXOx8
LTmHCiLQSmAOOED3xkmrxWOkmsZ2wpllkZiejjYkIkorJG52YVZpe8dxxMkmnTyp1R1mVX1gRLsW
pPcpCsLkVATV7EPJO0wLrOXU193eqdTryHYJZ0/mWJ1Gbg+DCj3YjMhxNlN+wu7pgY34dOoyZTrJ
M6fSWSTkLm/auUGbD5lAtZXFAyjr8Hs3f9Kmk7BGmGmahhqtgILOnUzmpzC1snOEDPNiGtkT1DgX
LgrhrQisa2u1gcMtLP3QJZ5/auaDRuyijnxzH5WltghQ61yhS6koZ52dysFHtPWoQ8LlxcZ3xAXZ
zvN6mfLhxGwKs9ZP70vdtJmX6VH5Sn+KlR6dJVx1ACdhFaWgX8c2PSHCMISPtl4VaOxDZgVGC6fb
yF4CF2EEr8W91q3LnRMAWp9U8wgWfeeVbPCmBBXW3I3SrTWEzx7A+U0ThR8r1wq32JmoJzVxMBaf
z+RB9COcC1OdlnpC9D5C2JXYjyL4FXRTjICu7FWMbgbyKEWrnnTUsUwz62gKDek7x16Nmv3isp0/
oSoBLQlVX2UutfOTwv6COKVhdbyp/qoLbEIrAHrrrr8tADksoik1TvLBkmdO1/ubyEQcFNjCyMKx
Ie3QWjszncTJ7RuxjaPoaXLRwlnhnxGb2smem2S71Rfi5ICwChIWfTo/SthjBafm0x762KEYc/ST
VYTfbRPNn4E/kpOupspJniU+6D5MTVC9TQuY9Se7QWc2bE1gPsJUsnWSlE9oTB4qC4kMTOeBm8Vd
fLL0JD4JuyHFsHWNQdvIWnDH1coSKRGe3IlO9o+esrs82M4xstp7Ap3xph3j5iC61F0ZI29iwPrq
KZihLs78HTbzQy8PWhvm2JdoBe/Wgo2gGR2noP9+UEK/Q71pLr+dIksxzrt2tGGV6VE2tPOQPGrb
XzrKJnk12S6LUBTg98RCe/uY94b3T5V170W3KcUKGDnw4V9vTPYrRJ0exvZJRE6TQ/cK459uHcIj
WwDD3ciub/f3/onvt1fKO086ImceuYClbOl5uFDyVrfv/eTZb7f3W1F2+e023r+CrglfkHM9V3iO
bX0jUXnvIsBhFvFdjH+C0wdkTCusOwyyKJecgPNOFOIjZoa40VZ6tvSJ/AAbM8Ilnmnm2UX+qMd6
+srDPk2ow4taKcVyAue7ANnfrjIz0Q55ousngo9gdRHZZVUfjM2E7dlTbavbhJjFWq/iF5117tqx
XJdJip2uAesMWwMMtXzisYUq1Hlvidtbtg3zxIaEivl53w/TwQh15JmagidY17ZGS/o9G1WAScnH
gH3NlugG21GBlShFfc9NoO9Usxw03cjZKBpgx9E/T172OVVH56kLnosm2BTVoCEWu0irrtopVXeT
ofO3aEiI415FmHtyumodZ/GnQOG1jKcd7OWSQFLfiheUDV7iNjH2/4+8M1tyFOmy9av0C1DGPNxK
aI55jrzBMjOicObRweHp+4Osqvir+m871ufcHLO+wZBCUqYEOO57r/WtpdIBkwzAbq9SpI/Dexf5
d4Wju3vNRuoHIyc1XlmnOZd8yndkeTo7xnPAwpVBSdUHc9f40F+lCB4jRze3VToxEhU+DQAFYxru
DvN+IDmktcxRx9IpsH/g3sBYro+nkkvwwawyhwo6MtAebdMh0OEQ1PjlVMtTJbIxqsFqa9gok2eJ
fc3s9B9j033rdcfYQzALAZdZWHff5tSJH4suO0DvcvecJNfjSDRfZad3A2K4vdeqW1wgN8NEQYdL
2T7nx1nZGUswUHW9297rQb9rM+Ji5KCVR4yj48WZCRdJbsErdQfMA+cqsN0r5U9zCNoaly6cwJv+
Wxq5/tU4TPVTHyTnnvLlqRpSmxCNqNtS/HL2AtPQ1qgr99aWLJeqwi43djfvh6F2How0RmdK/thQ
udejNhrXEdlpaV1YZ6hP5FFFwr80yfhpQrw4sKENPeXTUfWj3FE7y8AWzfMhKkyNKFuAsOBstBMT
EnAYhOtlLIl3eqH32xSg917YA/jQadbu60ncSNx7J7csqHJId0Hi1uaxmtLfCezObnW7IkyDM4pK
G+jaZDzQt5b7QAPkjfTe2cl8/MGqD9OTO+8y3zFP8CtOmeH2/xdN3/+Xfu7f2sT/Xff4/8OmL9Zu
gw7kf9/1fVx6sf8Rfs+q/m+t3z/e+EfvN3B/Q09ruJjuLMex3aXB+0fv19Dt38AP0noldgFlg0PD
74/er+38RqS07tP8pU7neZb9V+/XNn8j7tt0PZe2r6sbvOt/0vulb/j3tqIe8BmmDuHPpVnApUub
+V/bioHelX0UNdol1SgR1QJLfenTOpEmZG7VZWi/Wd5qXfdGWjDruik64wd/mwvtLp8i0rwazH/p
otAeXG9vDjNl6iNZqcilwaXG410sQ1rGM2sQ4g9bqC44WjYT2GKoJrRpKhETm5H6BxXABqaxuKmr
4qFz5RvF70Osz1ilZXkjVHloGv/OsEjzY4LjnKzW4J4okY0awbveeo9BUD2n83wz2uqnXxOsg5x/
j3gNo9F09sHOBVlJx8aQiwv1mjuRtdXN7KHqE9i7c7ydj2UNLqrRu4fM8WZKkwl2NkntqneqbZvm
JE0r58oYNjX1htAvRmq3Wvm7yHO8G+qCj76sh93cyTtJlxweTEdN0qdoUv2ONQqGaU6zp7ftZzna
aJWyF81DqkVCrtg4EcaSsbuHplptMgnUIYjNn7OBwRH9LgUw86HJs7PvYoobAcjRwms2KfQZv9W+
9c7wBFvuO0jroccROKWUU1nQmxbz6KyaadC1zwYe11AfQyb73OAkNCFs0lsZu9ea56FlVC96OlxT
EyKmm5B3hyzSPONXgLUCyqcc7upcq7Y49cqlnnfM9BNxHQ/IQY9Q74CTyOyKGwElPqK9NpqZfG8m
MdAfTMiv8bOPKr/L8DfSB35kxrR3+Yx9hnZ2I5OkDUdTD02rhjIwQJgAAH9DGkJBs0H9aIvsih4l
cKocOW4ww1l5qN2fumLErnMSxPgRprpSD5Mqj8CdqD798LPkomHTXzi0T7S57gTH2oyS6jAm8FN1
UhB81Xgnw85IRc3SXWvgaaHS+CytER4LtzDCt+oL5UgqmHa3EzkpeDPz1oFJMuWVbg/MmfCMjnQC
GoevRQ5eybU64s0odLjko+2Ndlvb6r4TrGKZntxYA6ZUAoRdhKjlW+HXb5nIpk2pv1AvecUMTcL0
AC4F2s5LVpY/p+Ead9O1WQBIzHBYNvZs0oz0wEKqfd1Xj9XoPswM+pWwibJhut8CE+zcQlJvRJ/g
dDdmifkxTkIjcR5mD6hxU8GrodnlgN9nMkXbuyJHS400HHoro/L356Zzoa9UJV+xWHBRXQb7dsrH
6Y2ojI57+C7y+0+Z4TbOfEBdc04M7dQUz3XNITIHJoJxvDVmAGwWjoBe0OEuPZrlJDES3mHdE1Ro
H2NdY+avWx/N0KZhORF6QmsWRFy5b/VSP1sJgcmjF5Edvex9PaexHIWTmC+presGMHv1a69b9pbB
eKds/+2PP6b0URooa8RlEg345742105YyJZAoPVv//JxxQIRrfU+rE36tmrsjSMn5q9HWcvPRDQr
2cSWCQ7PRDPI0Sk80iScPtjaHWm+vkx+ejowOLL2mvbY0ZAwp1wAvhRbL4mCI1VlA2525dLqDSpQ
ZvPS9F32wOXdTVNm7L+eWp9nkn2TqMTbf70+Wd60vmziXhLOEGbg6LvV2fSJX66t+UBbHY8rxagc
IyXP6ctmfcm6KQHynWIdPy1v+nrn+ipY67wrqaaSwc349c5fn9Svn7e+aEjSB0IhiRltObudoXrs
pBPtszKxn8ZCu0zToR4JWASs5uVmx3DjW+9j9UyumLEJmsQ/NFho74wugkveK9b3wwAvhGCbcaie
xmlqr6UpzKNrlDfuHFVn2TeUdeoywbC7LQdzY4p4/o6n9SHJwsCcMzDKGrkQBamuqklv5iKyr9Q0
PBUoU3Yl87xNhDIhBLbtn1sPy4cZV0TmaeRYLllrdY0wNq0B5CY0kQXupvlNGbgMARNG52h+ay1r
wxL5fbbA0s4a7DVFVucNOaanzITTWc/dd3xcIBlKqzsWU/XDVhazfNorR4EU8TkBvVq4XnbsE83d
1ZqPQMSP35tJfpZCdg+uHgGNwINnwTrwtF4+zaVMzqQd3UnsHhAG++rVVdmumMRDkQpUMLicd7Vw
UdB4+tvQC6JA4sbHackNtzNkKD5krdobU9y3nF37sQjw1E9NRxrmlIZTKVkw4L4OWdRwGdckDMZF
fLIVPhXXjC72cp2lS04yuSUNxPjlsQ/20xqCkxrx8h5JXSvP62ZOotth8MY9swnwDYmOHKPvOyoI
PnSCTT04kPK6JVfc8wbjlKdnV9GuYNFI9PgsEzd0FNz5dkmOXjdRzbmZBsvJ+PUYoIN5qOUETZVl
ztakpXheN/RI6EVRlvyzaqs6oK6aVp6+isRf5eD1ua+HQDtetFJpOx1159kqy/o8rXnOE/kWCXMF
cmAgVSeaYW7XvwLcBRRhWjS4e3ArWxd8O8zT5JTLvDmvG3I/fYwvy2PiyOuzbzmvrjv4O3wcgMCY
FZhkwJ6MJu7PJCH0GG8tDsxfD0Ft4NOLPaBDa1FVLeHmv3aFQWj4+his90CuCU2/mDAEvi/NM35P
zkh+hjyi/0yspDcdx9n/Vd9G5+KTY0OjbT2ugMoZHIF9MXbWhXto3GC/HmWRzoA9zZpYL1Llv46y
XOQV3aqxWDbrH/Ip+3QmvaKcpCCyjcSWr5v1RPh6uO7NjZy2PSKXX8ddW8K/102ynAbruVAXRBpv
otaN9wRwPq/HnqBPwoXWXQpD7MZa9xYROwyrnr6CnvwAwNifWcTZYUagDOC55WddfrJ104Ok3LE2
pBv913Pr7x2nnXGAhHf8qll/Fa7/3XOz+95UQFX8fiQO7R+F/qxoXbrQvg8khnbF1+brHFyfW888
UnBOOhfWYdB0ihoxdmtA0jMkRoa7dUNVnOOyRoqvj2ndwLpOms8RTvP517H7dY2SdUdZZLk88Tcw
tBFs9HXgvFUD8++OoSUDZvCePK7HZliv2V9X7q99Ekt+eqnZsdDk6HwdovWI/eM5rwwIWcyX4Irl
El6vXjepq7O7Hrv18foXHMnRrhH6C4FPf168bbcUXZfHXUqrdJMMXnFi2rdJELflm/WSWS8lYRFL
v+59PQcS7OB1pn1QMRb0LrKYR7Ou9jp16IyxPeMbbs7r3369YHmuinsCT4mGCQOd8VCnE3D2/tr7
x3Na28TAA0Z7Q9TDvNwbe4obOTGASsztJUjgTa8Dx8BKZ90rkczv5qD9th5CYxlQvo5oAZUhp1rF
YSZsxT12KWLS5RJcL8mqE0LfxbHBSOlkPqLXIT62iIsRci6D7XwTjA0xtsu+5XrWZpxx0K2XpNtB
MKIiL3brZequ+qb1hbVl3Jcp5JD1QJcN0Fda+Fyt6ybyuedv2gapPhh1ViDLVRk4NhPG9Uj/y2Ni
LMhoyqE+TrBCGXHWI7xs6uWo6+uTxdBrhFKleyrQfxxhJ1gmIcvDdW/drOP2+lxERmBUNhji/xou
82iu+ZGWkfPXLp//XgYxJPWMHmSw3GSKZahxp6wqAJcsX0FZavli69/MuEVSt7xCGcyPjuvu+ifm
YX+8d30Y02af0F9oP5BSCPEj6jMKoctXGtAtnte9r82/e67U8LkRncdbfm2K5adZd//xcsVaZVfM
4vf1+Xx9HyDbi+NYNC6+3vbv3vuP5zIxu+HcIUdI/vqH9dz77o0OnYDlqQoxgdtVdWi0/QfkIW5H
Jc3hsx1zA1o3KFib89dz6Pi42Exd2yM+8g5qzC/kcKL7gUK4VF15WwyDA2XY8jHrm//dx6x/+Jf3
IK/aOal1RTcI93lrvRpi4fAt//avj/v12oFgHY44v4ZhDdlh/fu6cZd/+Ndfh5m86oITBUw/w0Q3
ckLVyPiRGopmPHVuPe0GXH/tcTDoM7ia150T4TMtKMvDvFyjxrJBi8u7aytl1OkrIzvPj9XSKtZo
yp+bZS9e+8dxVLwBdHYovnJFQByK9n49XjVDvAxwZoF8NYnKq0mDqLXqCFf14ZeA8Zf6cH2cBgi2
FAbKMFku9V+bddhed2swOnz5qb+3fSRpoyU/CtrZO/7fXDfLxlvGi/UhSKYMnG/57Hu4IScWeKG9
jDyDHkOSZLa6fpf1qfULrRvIT+5hKPJDHziqPnZL61oss4RkuTVC0hSE+dDXjZe5hcaNgaXe0ovW
0zzbSlVOlMoTxj6xzFKm5Sa67nV9Ic7g6uZlAHVy/d2Bxg8vymEgXjbrHvCV0E46eeyXoVctL133
Whd1kBHNR7kM3MkytGejySloLCP2+ngk4+1IDOnW7h29oknFSeMtg0JhOjajZPTWD1Tat0ituSMu
48uvPTLSz+ibx8KixZku3xN4Qnte9xq+2D6d5XW6NqHN62i5z65ffN24kpZHGcEJrpdJRVHqfG99
mVAgujKQrAuYtL6MijDtWMaNQtsTF+geMNHGOjVbLj2QbXeNQ1DGeuIERoHiFeUOY9OyG6HpIZo3
umqCGKaW4xRnnXrWtF13V5lqaerI4WR6tJab+rhMwtY9jhH3ha8nMaxpoWwbsCvLl/jaFH7qHebO
23895SxnUB8TSN2jVqVI4bR7pQESXP6JYZlSrHtfm3g5U3uje8Wf5NNg5x/I13vXuusqkhcgwGdb
qx2cY2+zGLtEQyyPghwLZ9E3rJtmPdUcdFJEUh71TOMAr38gy4PFQQ8qYDk069nmB8WiaFgeA49h
V/SW5OBa383BBMgTT0wGlpNv3STUCHWS7ePfKfY1O5MyJx9tBjgymuTU1CVhvPGozrpuZyz2/3pc
xM14hJUcRli7z2naj2fkavT+jUYkhNosz4KR4j/nlD/LshnOUUBfPo7YrA//y3MpeRDB2G2L8Wow
F1T8UIw3MlrCa80d8xoKRUOyCTLSxbD9JpgStEfcaek50SNvL0yXXMmgKg9eWZDsCwRyP+lzsmt1
f74ziodJL72jHdRhXjePdTfTT1XVE5iY6NglZEz2lvtuGpO4GhuxbatZx6pGbGMeH+sIxkWt0ms5
6dZFkQIGg48LIsa9Rrj2LgF0mvvWXUA198VP7IwmRl2CC/EeUtUsVZje2gy6dx4zCpWEcEXHNprv
s2hKjk3nkec8wrSwQGWMkIq0akQbG+sKEZqGqIvlxwSx9rjk1BJBRMMuUJ11sjtUcSjadhr89oO9
ukYwv556KY9A3sgUbRznBiPBVZpIjVLw9DqSjwlWmlDmEp7lxtDo+Js4Zk4Q8W+pbDWXNrXII1z2
ZNZ8dhZceafpAHODHWGSW2Ai0BSh29Q5t3NtEAcn0aGVWGto5nsOeYoRySq5ndzkeUHhk9X4vki3
c24H0PhtwHi5iJECtDfz4N0ynI1PxAb4JCjkBSkeoMXtUh8PcT4Wt9k0b4VJFP00xegbU73Ztp7a
w3eXV6Zf6tuhlgNUdjPdktxShZrvX1tlW+69hlAlYoBPxDXnlArvnVp7ygNrsbYkO6OnkEqc3U8n
QWmKHmtHqfUgc6AcaxgZwQtFaCHlJFH6oyJItkJQ5eOeCYlReFo9vhHO3aPtTM8K0ckOdla/UdJ3
zrWY/R0t52+VjWpAlguWjsr6hAHD7SjilsNHjQhxU8+o/NCqzMQmbS1XXped3W8CSNf71tKpBOfp
Q+Ma7cFqBLiKjmSs0kFM19ncLMcyD2e9NMNi6pq9z51im5EthagZfDs5IgNF8K1qSAl0NLQ2mkkO
E4r1TaVP1j4rqvkqphm2wREp99ZUjKd6JlGiQAY6j8nHkIMhIgkqWwrSWvqpG1AEJdM+Uo5K6DZE
XXeEA15bAD4oNfEP41LRyE01xI3SapJoEs+hGF35YS9pZiR+89kvyT2ZJYhxZoFJsEsVygw+GMg+
7uY9DT5TFYfE6vtjXBqHyAmC0KK5HUaQ0iyCfULFCbotO8ghenEhPDu7atBtgMsnrjdrftSKZkll
YPtZW1J/mCL/Zvb7y4z5T8vm/9buHY2u/1P3bvu9rUgg/i/9O976R//O839zbPzQGC2XXpv5L9ZN
6zfL8XzoVXTpfAin5l/tO6ybSyfNgRNguTYSJ5p+f1o3zd90pm6O5zhY+UwLe/X/oH2HP/PvvngW
X56jO+it+VDXMuAS/L19JxPy1YBuVmRj9fHBiAbvKmnkU2HTk/HUazsO3cPQNYw8ahhCYRsOWJ/L
QF2UMqbrH24Rj1d72wcH7DX3kadFYTATJlxpxtmqYhXaIkJ1QHZ2WzOd1oOfKXhGROhZGrrQZ7YW
4S+sPWh9jK5CQYXyNk8fg0zf6S20uinK/bDAAb83ZkDFyu2x52fWodfjKnSQIKFNxYgBlbzadAbu
eN0r0HOXZYrUPw/2NemjXhk7F6RgYMNphZm0Hwz+oxtstBSbKAafqig5I6NXhKvDDLLaOCBDJNll
EwKbaEl/gYt+09kL8azOHz0DqV7B3erYQApKtKEKG8IMLroa8AESOFgkjD04Rp4DgdK/zFNiVJ0D
QWTJpVbmErI9du+apdSmQwMVp2lAZlJi30R9yrSB8+XsjuUHmUc0O6qeGkyF/KRb2CQaS0maOA7D
WtK9Ec6D0E8TLz3wrpTQF/yTDaIqlMImZ9VFVp5xzkfrR9sRbupTez0Z8YngBecpaDobY2NzwqEC
grEQxVWsoqOMzPhs2Gjuo11Rqen7PHRXhfVM5B4qHK1iEhyND5aelkfuaFRGEchdewNtN6D5QMDJ
Ok4c7pCdDcXQRv4XsBzJBLdESpCsT6V2yVyUxiLrk5t0CNROD+rnwWWQtyT5FHMinKu8riZCLne5
HKKrCFfvZozGjW+Jcd+WdkuP03gt67m5omn7oioPA6eTyXCKdO9hzMipGWg0RlQIT27ljtuAXuVu
WqY0Ltmb1JedlwiEQG9G1sls4wd7SnB2Qsr1m5p7WVHe6QQHXgjdSrbKpC0wCXe+TNALGaqd+5aF
zgM/aKgF7hEx5vhUY1rZEkiElC8X8yYfUhYyNQVSuGVIbLLY2sfth8HXpTnnend2lgZkuL7DQK+/
TyQNX+XRUN5ry9TR1ruBytfgvorEOY7p5NBU1onS9fJbzyVkJlNYnBzcC+Depmsa0dpdNzy5MdBn
oYoHvzR3iewfbXoZ5wm4gC9icakN9yqgooXbdnSOjWd59xEZOSw945NRxkfE5e1VovCnWT3BjWIm
HoGgll3v++i4cLwjAJTdpdfm+6YasuM6P5o/Uq2az16id5xAxSONhRszT6b7Ko5wq/nwszxd57hC
WFu5gwBykS8uYEEjsTZpM5IObpsqpEE8gs0mxYdmgaF986bgqUna5jaLwoLFFYGtJzFKH1S6f8Vc
DwCY0ZFyLrvgnLXZs17YW41b5tWUl7frIte35K0yVX5Luv2N57mXylXpRVk+AVuxru/s1DxLxJk7
Mn+GQyBwNTkVa3FVE4czwI7ulNnejjMwh74hMLQUT635UraEDBDqEZa6kdzEsWds08AkXljz7qLK
fWII8u7GUf4ulvmKt0iIkqrAh1VM7pWOnqDAg7oLwCIhy2GhlzZtSSBsRT6f29wo4CRXVR9Eh3zp
JmHlTBE3Se3a9uVDASSKmAxXhD5Qou2IGXVHhJZF5zpI+H3Mb4ZnMwVvsuCgC/nRuRm2Avi0VJSy
YwpYA91A++lJtGBqzIwQ+ztT99Qv7kJa3v5lbLXnPI3MfWJl/bZgOgklmkZ/NcFPFrF2NxPYvJtZ
m+2E5f9uB9FLa6Hzqg1YYTSi7EP1ymIquZn8mKCNJor4f6tbftqtSKbioSk/4brK55a+XaVI5kDF
edTtVO7skgUTvXqFHK0nG/bUGiYeqQgH1OiwBBgGPFEjNwHhQ4Lzps+I7t2hazy1aTGH7vuueU0d
I9smA3wZndcEZfnWZuAffUImt42tnktPr8JJ9UzfnOhKGB3JqHr5c/abs6wMsttgRxcGdDgz60+S
tOCdNzFjq/J8Zxl4NYrcOBjQDzbSIo0X5v6SWLoE+0y0ZRMuSsrQ9YS3sLLo/CZzRhomZQgo0eqo
AnFq/MyDjqapO99YygnzSbWufpZexe1hZuCwWqfdqXgsGOZJZpztYtp12qudxM8TMU47lHfWaSLl
pJ7GH44q1Na1fHUI3K4A0d+8m/H8AyoZSP/25Cp7eOgm+vyZc+9DqLqLE8MIg54mOnkbTjhVfInO
Tu4RczLETSBB24LgXwnGqszsayuCoj+UXrA3srhG1Y3GwcqCc270WLjsoNuB7UMLol/7gzPf9l6K
erMu9aNfpj/m2YnD0YBWRAEHaURwqHT8Wl4znbEjlzfFAonriQnfxFSSwbmY5tmDlMYtO3WgcU+U
28hjizx7Qm8DxH+22lerd8XR7KHPGSV643Qsv1NF26o+SE/zTGoR4Q3MuR3FWcIJljcs3iuvg/FX
37lY459VoR0L1exmur3HbrY/Jvgs13OKqxU8OYNP//tU+MZT2R31qngzvJE4oCF+rZr5Z2lFMWm6
nDOwtjEbOd0tuvdcs05pcggiTTsbsn333aw5Nnk8gjYdhzByUsLkO889BN5cPBpmf8qwtW4Sxu99
gwfgLuILWK1v3AeuuwPglbxNUKRVBy3ShAaMjEPf26WKzo4b969IOx79BDlIaYi3wTSWFae5qVPp
PPmR9sywRCy66F89A9yhDbDazTII6olsdwEzmG3cV/oxa1y4Br3MH0nlq0I/b/uQtAB50BsLUIHo
ojflTt/Mqe9vjKQk3zC9cmPT/k5J0A9ZNkOndI0bv0n0iyCNDOpx7313hP8W1dF3QRnlpNuF/VTK
moDZOPeuRDvbT4PXvg4ke296TFN732/iB8cNlgQLURyxEuC7ThCt1p7KztJRDzZN/GtrIMjFnLX6
6MZQ9yLxCXxh3Dik2T1mUS4Pg2/g8cUsf5uO/B4OULh90JriyJKRACeIilWcMjRCHjenT4GO3xNe
DRdc0NrXjf3c1PFhREKzzRIoCe1k0ELEm+7BF7pyyweacCPRDPU5mIL2KcC6hKzXGn6qyt0CZHhI
/BU7oXeneop2eVU98lMthYqkPknKTXs3mosrCybhxW/S79j+XbRuvuSgOGHVAsV0VCKe3PRumWcN
BQqPPHIPqFxgfxbNM/fevdtCoPCaRIZSdx5k3d2ZQLPJqPzmR7bFfHcOHmevs3aCEPbrhOkqY/XC
SWRJbCfRJ+IGQcmz0sK6tNDLLSdO1vrpLgOjjn2i8LjsrN/Tjgxg0dsu+hL9zhfMkrpXGxfbBwXc
98iE4KWLCCPqVHODI/cS2xjqXjFt3bh6UX7ahWVcm1tdc5JdV6RVSAqheI/usH1fR96oPuO6ughb
zO9TZz1CNPjRBWX1UFqY3Gx5zXjECOJb+SG3myt39JNbg9OSkgIwDnd8c0YYjAX5M1uCKesdtsL2
kyJFg9g6cWET2gjjCXHWtd+tSAqEzaUMU52IZs1VI7ha0sogLdr7SbPHTW6SJFzOUXLn2mERJ9qL
L+0z8zgRjn6t31aRJk7GmH1gZ8/CjvLWsYrUa1N1wM60aRtMc/CeDe111PDfT2kcHxebp0rsFzq2
gDGIXx6LXlH98PvQk7pEfpSV2HOrDwv4Yeaa8lJ2SE/0miqhaSYva2+NpQdkimooQmd5z/rG0W4l
AKwCK2XBa5mhP9Z4mELYw1QnD1Waz5dOFy+lTmiMPagP30kkZTn4N3mDLHn0oxdXhxvKxGM4S/J6
fm0Yn09Cr++JzdNJiqWAKJKT73HGmal7UxmIaJiAXStTxqTKztSkJICBdTMusO9kGN8NwshI9zTi
raU7AdeGTbJhuwMSM1I/dgPwrWaxnWP0lyQ2zaHu9VRsV6taNKZlmNW1RTE1fTUmeNPocm60zksO
BkTerchiG10ELaKxk5fYk+T5Cbtjxdm4hATKCYVSPiF1kuXOKsZl2uz+6BuUF4VMvW2QA2AFSP7U
KPQpnZ+wppvjfYzvaFNMHjG1k7hvHI+MiFj6J6Ync+M94NzceUvaIB6V/kMMQcz6Ib0tHEmoKuC8
bWR0l0rlMRY7DBRqQNyR6DQoXfj8tS2wtQIVK7P0ODt+eut7erlJRbqLixRTAVrd62HOXyriMzcq
s5MHAKIHA6HmIMmA6USWPhiFd6id5jPQhf6opVG1GZGb7fLSxdKKfZiowOFdG4HK0AXQKcn7byUJ
QFAARvsQOBs5ckl2aUduaimIKLT6xxlEHCg6/51K73FqB3HUy/xN5t67nbqHvsYNNIofgqwMcDP2
q9ZeCzI+mj5gIdoYGGxTblpDNN/Kfnrvs2A/691GH5esIQLQcFFHZ38Z2QQw6UAfTixMLlmZnu38
Jk/oxhb4DKhj2Q59CBJ8Dq2AUFiqYDxKzTx0k48oinvWppgdprusATdtlrrkW9UQaV1tj4P21naV
RzrlFcVw+2wRyj7QddlKRIlaN5Lnode0S6IiuyTiJRv9766y7rh270qZvUZW7Z6DvjgbSodvuJBi
29v1g6pZGaCismMT0dsnJ3rxoyzdKuD93vxqxoV5iSquY9H6LAsHMmXHqgYVs5x+MitGVkGUD+Bh
XKIgME9Rq3OVFhPhDNaRBqh7bscgPxBCdTtAsOhpRJxwuhI1W+DbjE2+E+VxMjFzcwgTdJGAguUj
A899Ii3mOAWTyCIykxA3yBLONOLGoCZMbb29xCmQjVvq8QSBdhbg+yaOLy2hGCet/9Aki9428KDX
SKmxCGxvfDX5e4AFKpwK1W/W719ohmTVQ/DbUri1rcY5I352zoGQ1sHh8+ra9rd27BCTa5CsOS1j
WiBHUh0KItf7W1Mm/VaO4xRWGvMo5jJPRkMPvQxQb+m0vDDpxz+ZDbXM62NoKMI56KbzPKoF/T5o
D2W0TQ35YPhGtsv6EWECRIXZz2/0GUt4PEO2jfTuRXcncPWuuCau+KPwyXTwh9Lea8gOdebKZoY/
c8zBmHh2Vp8zqQ72ULsbXY+eoVGIUBrT51i+d40qHk3z052DlwLOwJ683c04IAfMJHZza/LNQy5u
oY5OG+TzY6i06iTzLoyEMi6p1/8wGjx8ginTTFeb3ttdGhvfpBF2+EROttTfe2qAtID6jUM3dUMb
IkURg9uyw5iUWjK0jO8oNplHNP2h7yZnF2esbdqpUdvY/Ky1Jri+kfDPv5lUynwyU2Uh9+MqCiYh
o0PESwzEgNm831copTZiiu0wRsiNkna87RXxgAlg0b0ToYZPivTKZKq/7VuY7XouGbW7mqbuziG3
1Z4ifzM5xgcRgYIS2rIGoDLCeeleIi32NkmKfLCyjOZ25FWpUz3rdZ/uZhcaWOHMIdmEznbMBrzh
RuDtNHi8t14HxgzAToYlhaJ7BK8R+XhlbbUEZydxPJuG0/rY5uhaZ/TcZXPqVfUJoApwO12RxBv8
rZar2/pZeP1hVORVi/YlAIG4yUV+1wWAvbrkmyk0NPxODiNjzg6k2z4LjOp2RSlkNm+4rvdED5zR
pXzWPaeDSUfHjhrAVe14LbRBcV1loTKnkHhDBAl1+V1v423TuI8NfeqtAEGSRXSZTBulPOSl74hU
jiR/B3QoUEVzL8EBoG08WJ9aP197nsN9oWLOYqGLZP2R2B9+Kj6oGwYifVSAQHeZZXGAWtBv2fvo
Lg6Pk91y5Iym3tuE8DqRcy9ivnA75N+hj14PCnNvqVApR2OYCe3k9dCn9fLDb5sTCQ7YK3uHCMAO
FIoodzYzZZBWWEcXSrHdRzXZsvlFT7W7uoogApF01qZPyVA/+qIGWACpL2V+w+TogWukj+v7Mhk+
XbNImVa6r/Ggbip0ycQp4lyoHygwoX7QfiSR5aIQs/d1lqLpJQLFZpiPe4Kv9F1nNMWeQU3bWLZ1
hy+qg9nGiDvYglkrJtT25zzanynY7cJ2dzOxcKk/vnSRewxK9TOJsgaRyXStJdYPTTWPM9LFIaUl
oxsP3jyGejCc5qx8H8iR3aQV9SPyF0Ip8+80XmgKjurDwCoZmT2XD8eBhcqNbVI2ZZlwCjCyAy4y
ni3XOZEWe4ohKwTATtq6f68a52lkFQAgeJ8zmOdVduwGGyW8hT9UOxQF8n6vourqHMWm0iwOqODk
rjGHaSjQfRGEVEfnzX+ydybbjUJptn6XmpOL5sCBQQ2uUGvJtuTenrAcjjB93/P09YGz0pFRmVk3
5zUILQQSckg05/z/3t9uZCgp2yRPJlmeq8ir70jG3KkduW6NjTEWEfN6tIsflIHPwUGkP3Ps8EpV
XRtVz41VxZwy9VBEEjFeA/f50eji6JnjgY4oZZUhexpMDB6N5tRALoghJtt3zJNfozhkCp1/M5ln
NzZMfWRsmv2z8vpX0ZnIPDTGj3lmb6wiuy2n4qgY50TMmKunjP97Hjdnh2PKt920DGFNQ4ufen5Y
qP54S7bCxxzcGNRx9Q6GXR0aG2tO3R0EdBXy9Wo8NoytA1O5zwJmQV4knmLjMY5tBGDUPxDZriZq
0HhyEaZXw2chEIgVsfNYKYLAIXt6Dey046OM6WBEqhvFVFtgdnzWmXHTmCiryGA+tHa70QlIWcPR
Ua/L/NdIHczKik1oBAY6B1vZkz1U4pCGP7MKqHGQrBqPG9HPv0h7VztDQp+68w5EpV97cR0wK0+2
CRbNjRKGt2nnMTClmEPjv9iGCpdeDYgzHKd+V3UqlKGgq9zJG36gv3zLymJVhcFR0u13mYUnrpb2
rj0ifKF4ekxoTQR7VEDdriPDDUShv45S3JBKRVlKFJx1Squ7uooLdXK449k1c8wKBhUcq5ZSlZeP
J2K/NnoCgD9MS2qycOZqWYiDIN1rNaQtA09w8UoWvVsB3O1BJak8dUJX4dBHwB6rri1NglxCE/Mj
4I8BOJoOFp9kaQr88ioNbcZAbbhqO/PRn7vZ/Y1lau8ZUUpeZzzaAR2Cqp6BCmp0JAFKAzds9oco
97NtAiCfy3W11WAVQIzWGWPgNlQMgbeRkVZGwPC21sO7KYKrpTiiOfglxc8y7Jip+8omgOIDj6og
zaVqb8zbqf1QC9Bt/USgSMn1WZiBttWVMV/3Xfcw6qqzIktvKoySr4GShCqdYBNEc769Mzd2+lWc
5CArinjYcV8Ue31o0Rk2cb2Gjlm4hpc9jVThKt9/KBzyvhBSPccNClyzF7cdFy2CX/VdaDlntRQP
WoBDU7eD8NqqyLEO/cRwm868K+qoOoyBYNoSdz+qwH9oLDTBova57sySiFyvNmpd39sQT7gaOHIt
1wmkLiaTh2ZEOYMVTocyyB2C2JlpW02cnbaDTaAWxNEbwB7PIqu3psZojUApjhRPPQF+7zZ+o+8B
gzFGse3PDDkYVtt4b01QnbvS2gclYcth9ExicAEj30IDxWHYZD6Oz7DGTNpsiPNwQ0d9YoBbubKQ
Mcr3oGQEkny0uaKvcv3Rj2V5iB0mYfA8jVvVn95qE+ackhggsYNqmyblY+rJemuYXuKaWHtW5LOu
ldR7L1r4a72mB8CN8e4UY7LTE3Ybd8y3y+6Jan+Lee1XVI9QW9KffdOta7zEq0mxXoWV3U6+v7Hy
YlfCcFlF3fSSwZ1aWU52P0j+KPVC+5wrD1X9ygQbL9502d/bGSUMR+vVTUE0Qu7DbVayqdwyq5iR
RmkxWDjte75qH0ZaNapQE8NtRITYXhvqvSZbTnxFgewxp5whhK3uPUo6IeKVlYyYwKk6Ei6yUBVP
3teGR/I15+4wORvKmFDWiIyUnONOTZvemJDnOTEFBfoQdyPpDGtHUkuv1eQ94MUxcY3p+BNwx7VU
56yBgrYfLLA7HW0G0dWmL3bAeYggrd6qvuGITV4BVO1ApZ1CFDDUf91iVhqYlsQZYnTneJ4boIJi
OHPdpM/WQOcwiC3GXGr5a0o6pikpsxTKXeAg1PaiD/0z3cVNCvO80uWV4rSfE19JZwowVkm1Vgv2
0vt7JE7r0Hg3vHqjx+nPFP6o71zy0cLYrReudHqAEBbdV6/ZpJ11qUz8gXWM+RBcn+Vfl2H9Vst4
A8v5iVGegHhn37SDvFasaO1XzFpXqpY8dG3zUpje1byvChpRlosjI9ZdY7yUM1W7n1tOwxUB24yt
+p0XZkc/vS1l9uLo47lXrTunrdeNt7Om7kXX5Ylf0umTtY75yIwAl5mScQpXH2Mzoq/QuURCu20B
nJqbhItU1czzE5Vc2nxiqlOM10bBpTJMtXsc4w9hnWHiQe9mROtBdqfUKo5Gnz8m4oFvbc1ZOmcl
blr6IdXg3Jp9ezv/Xu0cC5hGt3zkjQrkLbcuXlO/we5oyKqCOmO1zLWHfpXmAvSGt/f6fm/MJnc9
gSxapdwZBbX1wqhKyvTlxUra59Ku+Lpr7gD6nW7ZK6XBxG1NZ4sgysrIt7SzXyPTqFd5VF5q55Jp
1g3yngPkHCKxE/imjCn70nwKW30LHPrKA4hbVrO1JlYeBtzsfHOXKKJSpUiHZk1QRbskiZ4GZfhJ
VxE9EdCcovHPRkv+hZ1Z1MI7HO0VPh/6BrUCIzL2BE4dcVvqsEnaAPPmzGwvcXEN4RO1Z+BVWgU/
S2/Agqn6rXXjiTcKW7AKOn0NTGrjdNFedXxQfrjamSUDJCPnizrU2ccV13CMKNp4HQqCXaEPtlHw
oEcMvBVjOzXjLq6LPUHtkEVglVl0XQrUksVAV0lbe7aHs9ds7z2KwARnr7js7pDP0Ldx1JOehxsA
Fffzgd8oEdGiVD24p+XdTT8SZY4ksTLkSxIHx0pxIJiZm7qxH2m0v/RxvsbAemSGzeWqVJ+13gZe
Nn4C2UHin9aXkVN+pcFlW+Vdr7i9lh0ZeqADFgddrXbksc9yzged6kPB+CVP9ZshBNseFe+0r1/r
wd5rEdTHQE93sv/IRLbOaHsKZVpXDFwUrqh2o/yYtPonWPvHUbcf64C6O8WIn1ljPYyxBeNBP1hN
+UQf821irNh6b6rpXcRUf8Zl8Jhl8TY24ws950M/26qgatroK5wsulU7jH7lgxW0a5pU29BJfugq
YjnLuM/8cBOaKMo8KvrNemzj90pR76qkfk0565WsOMH/fdGL/rVvFPJcId53sdzHaXqeaMEaOb1v
H1hmGXMDAgJjp85VIKM195iDbfmPuqGdc34T6OM/+VtXJTi3gBiEPH1U6aRZ3D/RvJ2j4YH+0i9v
tCH/6zd1EhPkQzNORntkdycMjze2heZEya4nQxwro/gVErdSxd3RVNoXg5PKQotrjRrhq/RMY/WS
1OFrlupXCZASutc6RUiq5kb9bCrmycTHjcJyVchyFYTFTSCdvdHRTFGb/taYCMvWq6tmMm4U8s5H
hful7WMtIfVH6x8oLt1X3FNml9HdbOf0R9C4xKQoXD0JiVmNNqdnqp/bgvnTXWb2yqpxfewYrtU2
RyufZ19VtUmu1EneEnABHcJE/ALyOHDng8UjK8Tzz5CetkFhDxhOCsSVHu4uWVeJ62UUrTJ0sinh
Q6NXbPOqggp5K5DAOU32oAnk9cboytwE2ZWXm0YtbpNm3LTy3oj6gzkaiBOo8Pv6izkCiiLU5kGT
47205moMcRMrs7qdOnFNENjZUQjZGoK9T6ZIkE4naEurGrd9GtdvaRvekQngBJACDCmfR/sNqexh
MIePHDem5WnEu9XxnYcMcXjstfK9b7ddVZ96sAKBGF9lq23S2HkKbE65TODcr5uPUQ+vBVVw2iK7
Qs3pYuoMp4wqP6CmW4eKv4+lRCXa0NlAF0OcwbF3qMWlNKPj/DrCB+nFjJG4Ymws8LgoINOVHCyJ
ax/qWKtl25JhlksEoKaMPrRR7ZHu1rWT6SvUAVfMcfahSJ5Ex2nfTz57n44q5QfIPvtMqzj8KDyZ
4syY99fIdg/YuEP0CXwYqyQiIal2vnEZpvAZh8K9BTDWYRhBd4ByeeDmBe6QqNgqoMYoLzobSxOf
8+fGo3VRDecYlME1Hj8SjXSkOvMHpkK7l6mJeSBwToPf3jkBTsyaIyUIH/VU3zZd/iQR00/Xphb4
K28Qs+Kx2yWmfVQC+s/zi4a0fG6lz3Qv/KXXAcyb1HrA5EdS3FYGrtGvCcq4t5GUICddx6nzQ5/9
uYZh3qnTxJ2cVDMmcCsvj6gMz2wrKIDG1O4is94WSr2rQ9u1BEURBQgZXfkCpzlCdmzkyjVOHAAH
YFx6sICV7G4dHPGeKg4e6JlRkdejbxCr3uwi0uvFS9dSxB4fuglOYDji72nR3L76cymzz39Fvf2D
aisYFXqggbqyfPmjdB5p0ex9L/nlCfvag44GS7M82Gr9TibInZdGm74NDnZGBac1XD4AoE6dwB3m
Ekls/I4SntuO8i2jm7Y26ZAnSX6lxT1fZdyKmWqszdH0ylrSVnWjBk5Bh2yADlQGzJ4KwJDqr/Ml
06+HFystM5fuj+Uq9a1lN4broAO+ivO9o3N5RDVxbY7BvmE8cUUm1KJp/D/55/+W2OEIhJr/XP35
/6oQv/TfyT615S1/VX1qqoNMk6AF05YCXQgqzb9RWzTSPDRhIeHUdNtRrd9kn5LEDmSYtmqTpvH3
iR3aXwwmdKojDVszHcgy/4bqU7OMP0IqVAdqp6HNulPALYJkpL9XfaalrOshtvoTTdeWeLZmuloe
hiGeGGajHdOhB7tEQXXu4uf59lZ8LZVYK/DxPDOs8Lc9jSEMFT3ggsXhsCyZtC9qXD2LbamdnSfL
0vKwGFGWdV/w9GWlUsbtztGDgzpEQFHz8SHIO39yF6+Lmml+9aLq00mf7VOzO/nq+0FbDOHL85SE
NjoJIn0W+iS/OPSLp4qKMm4Z6wvkXkIPxBrJ5cfBULg86GUzTO7i/RHfi3rifIQx1lVSN3FLLZu7
xSq0LEZphkY/ienNRR33O0vHAPH1jdljUu6Z6lHitKBZLd/i1+a+TI91djWoOOlxZJnj7Kex8JN9
P00od+OPU4Loam5Q5E1zlaFzUd1l0e8nSP7L4vKgOFqDfrUUFN6yVnWnnPypfHZ2fj9o1vzf97XZ
AMrlczYS0V7V0kKu29mfGMzOJ9lF9NJs6DRURHygCftl9fKC71f1aOHM3lA2U94227Es74j3rPC7
A+RclrS/LXFxhaLyx2bS2Txk7djmtsqgPXgI+a7ipuBLWl64PNe7+Yv8bdP33n/bZ2bMX+3YlCX6
eyanf3x68bV5/uOWP2nZx9cnLYvff+fyxrTYgejFPq7EM8bS1r6WFNHoV4aZYP1YFpfNy0M5JW/k
9pA9P7/j+yH921OzVMZ9liO4mFd9r/9+rVljLaXaQTsux1Bo883XfsXj1/Ky+vtBzsfK1/Zl5T98
/tuulsWw7CMG9cbD91uWpa/9/LmL3z73fyxGzk/a7fnhz0/4bU+JNVJ06nTp/vbu37b/iz/+tzf8
tvj9R//21n+4fXnln3/an68MLXqnIjG2Eleau0BNvg/vZemfrvs6L/7cHCZGtv9j5YJCWU6dUSbt
xBiBM+z7oajzSt0o0wwjENUAvpRL2vd7vl/4x26XDdZ0YaZhHr6N4MvSYg5fbOLL0z/W5YvfbiGg
/I/F5aXLpu93/iO/+W8Egd+s52bf4EL/15/+vd/lY0wRPGCDT74QBTqqtO5leQnK207dRPWk7dRe
7ozZyA8ZDYrG5GCxjWbX5rJyebATnXyAr03Lq5a1KDXMyZVTybCyjHqKv0rUHZdNk0qh5H5ZxNeZ
5re/7UanwbUaCi0mQtzHP/y1L0rZq+hY0RndxkSmrdGqXTtKxXzPGn6ElXjFXQ4fX6tWWZBSDqza
H3GC56pqhmHTJT/H2VdI8MYmVWry1ooM3elsAkhyAAxDRpkA0UN6ZUj/w5i6bptxC1ohz4XYUYFV
/+2v/PpvjAI/wRgi616c+d9shuXpP133Ddr4eskCW5nvAf/0qQMU+K+ggO9d/3/sxrDNdieEjboD
rIfzRYyYP+lrcVm77MZmFvvXD1j+F//oL0nV8ArVcb77/a+h77wt9PGuWO5k6mx6XeADy1Iz/8++
1/35mu/N36/5XlcsOIPv5/9ot3pXcf9c3v29i3/vY5bdfn/K926WdU4Uv6YxRtrRwUU9zLcufb6b
LkvLuuUpd/CzFqlMFedXLOu7oO65F85v+1pcNkXLfXV5zx97XJ6myx1y2fz1yuVN07zTZelr+/fz
r30GQlmPiokLT2vg8OTKjQlLkqzat2BQ0mOA7jHv1Y7RxUjhq+0BaKi4LQ1GpECl63Vux+p68rDk
JsIqEJ4WP+gOTGt7pHXF/bnZWAHybnzDzo6c61MNmW/fNdrOKdTOpan4ZgifOLHwitqBpdgHLcYH
19slGFNPR/Eo7yhHECSByJ2pWfkRUYRYd4wwaBRSAPIBxpberqbGi4EAQQkwlAdVKmIX5LhqQuVj
6dONWusgNsRC2qvM0+AEEU+McJHIrxCYrNlL14wDuLAEwiQq1KMko6ZLfaQug4/Yo+0+9tbeqJXG
Nb1+M/eL6EPUm25I+m0mxb6IyzNJ4J9xRhGIGYdKJRengK0GK693rBmb9j4m9tzRjbMjxSs0u5a8
SnT1OTXi4SYNi5M61rOPh5qbJe87+tcHE8cCeARgbaVD3pcybGhqkPnSh3cwVJS1hSVg9d5lOWkE
bR7wS1IIFXkYncJ+AsgbvkMQh1DWv6r1fesX51KYWGn3eaqmm0LO1zkz2E2VgbF97BhNhmq8NjGA
rVovMlcS14S8CCvZl1bL0atXwI4aTA6tnb/lzNpXduMrXBYBrIyBcdGNn0TbG1epF3SPCRQ0Ow7G
u7SxTllYvpqmN6xbgL3teAEqhfO+OEYF/eN0luuWlbcyC4wqZl80Ww0/OjqRcQICgp6xGdka02SB
s3oFgi0FXWtkW+BRCKMQsdvEf7rkWnxEROCt9Fq3T6OR4mKC0mI6eXggTvS1C4giqShBhMBUS1HZ
66JosMmpO5RRcmO4wKIZ++PW37Yh/y0LDTRIq1e64NFt1xbTpX2x79Wh7XYyJNDYrJVfCmFTZVZs
ExrNuTPlu8pD3+Iz+68n42wkxIhlW98sMEo7hUNpB5WT1rW4fXEXCfy9LmLkkjKXsQUOWB9KLMXo
dZBx0BxAp1B2a5rZcu2hW+/NtNwbTvPqx+0naKlhbZQNAMv4tlObdDOONUxF7Yjkt4sd76ZAaX+0
fQ+LWoI1oPipWL63Rce2TdIC5U+utm7TaldOXXxmpThTPta24E520yao/BoZSljsnPhcUo5AbqMn
kEPoeJnwxV0jLZx16lExrXNu0VbCzEZY4Cxsv+PkmbS7AjvVSmjIdYUXtquof22m4WJB+EX1g9oB
UdHV8o4RwMoaySGNovqceX5BSkWyD7Xp2Ei5TTk/auTbc6bqqo6iC3o6mjp1Yh8tcFh0ANIVXbD0
7Ojiin4pvqMI9g3/H38jfO1jMKtk44GMcE1/LM5DZpEg64zolhx1XdiGOwxJeyk4qxAhpti1mjxw
TQQWZ1pctIENR2AVsB+nvuMeXqkE2LRes5UGgKHSFA96S+J1GTX3OGjs/TRdpVMYiRUGydHVcpMJ
GUPoMvbra9W+SgNkc4ORnAfcMPxIYtzkufkIGxrF1jTuO9oOh4H+UdfWGkK7qt4UdrOlv/Qu6LrR
XkJ2RQDP5OZKlW/JyksbutOm4u1a0x9QwWVQSNviERwCde3GEFRmgXs645vBYAQmJUUpCVxSsWmR
WBU7wGiDdA3qei3KrWYfY47Gg1lNqxZAx2hySTCrAo9TmzxjuaYeiKKBhlGFU72+LntHrKwO6RMF
NxzXmZbRAhxemqZD1hr1+4Ifd6V3wS8yQn9leXAddtPeioZ7yD7EoxXmzm6cY6KUkAw1FDWNgvt6
yBsqkAoHBer4lYoPj96hcd8B28VT6Byy0AZTrww0CyMkP0ao7Dqi93AZJvG2SU3cE7nAICiLbePp
7TZPJyz4zQZ79w2KpxcixjQXNCQ8S4fGTD69gr3T70pZPHH2RStGfsWqdzDq0SpbYeKCkCSYj8Yh
wnYqu5FeEhdYo/kes84dUv8x5DTdtca7lpOR0zcov7QSQQ2Fp/vBc2DpdYHtjg1ZU1EjARVYp9jX
HrSWYVnjdCfVfHMAs+0KDA9OI+akwoSswSq9N7zZW1PFkBKyuESYm+wspzHvk8LtOls/ttSWofX2
nGCcaaQ7ROGI9kC6JKm3qzp1jjpNODSwtr3xrUuHnG4dFpyTvYfMJyvpHw3mmZjqm3KIq3UpOfb6
uLVJd4X60DxXQKFALBDgwuWuaeI3Jggk22A+chrH2eYeUaKmVRDHFZMH1uA93jCSPlRqtG71sT7H
drgZIxFdwL2uudpFpE2MAjhugPt3SNYtRlK3n+HlIoyuYVTmE9TMtmsHt5ViN3be02TRqhOD84Ri
ZCJsA6QERCi3Gb33qjWPoDWydQ8IgOwP61daJVRihzF0OVOAhzMTWGFmuM8G7EaxF9JfkUfdojos
So/0kMGhbRiU8QZJFYnqlv6KqUNznYrOi0Rqjp5MtfejRI83ZPkrFbX0MHWMiFor3Cqm9Th0dGK1
9JHML9Ir7WxPLKSkI4OGInAmfP2iYbZe46JB9tgak+6S2X4T23lPf9+EPqqF6BNsXJVT728MGnPV
ndrodLaafCsjkJ4554aMvX7LhYQwhO69a8ON75HuGpI8a0jU20zwTA5o9apETAI7XYfMQX08hIS6
q6PwiSp3cjVFyo1sxQ+cBdtAm3wEf8hgTOmsBP3K7TTiFaiUZCdg9ObWePLmb7rQups8A4EwFlz5
8FpoRdNvMruyV4Yd/iwgn7qjYKAAAbdEwCYIVsmLakW0l4K6rNi1UYanSdu0XI+vLN/ZBuDXrrMo
JJ/O1DEMEn/UBqq18Q08JwAD7+lQPKLerNZNg4zNKCv8yAaqF724NS39iciiY+7tBqvFAW7A7pVR
UeOoWaVlfN/G2okX8bPRaTHhVUwpfUK9+1GAaBcqHP9MxSMkTXlVdV55QthyJwYkFWMEXwmVZzw8
WSQujfrwmfT4Q0qJ2CXztUM9BxcaIparSKAATYlPdIdPY+QCopY4EXQpHm0nANSpBjdehzc1sBVt
VcoOqi/KHgwk2OOxjniHkiG0WuWnopgykm1Fvc87N5F2vpLY0FrowkiAT5JPdCfsi25IAu5alGS+
Y5PcTrkw9lzjNqnmeNdWFt3ZovtoiWEGXxwDqOCLC2AjR2RrMvJpj2VgWVdeaR3LYp8l4CgdQ137
AEox4hwbZ8oYz5duEtHJ0mMFzlth7Jg+uDpNfPSMt7U2Xzph+M2SlXXadh8gTbiYBIgL8fROvv0A
M65gWrfL62KHipkmnZPeDSKz8WIW176h3ul9imJaze7Ntv1JVD0CCjSehQxekogMG3sI9JMiyo0a
6qCC0mEzIfBGrhAFR1WaNzH2jGGieS20F0R6zoqLIT67uDhxH2S4Zdl83SjM29xxEJVw3Aq8qmQJ
CzDhjquZNZyPEpecr751zfimmN3WN5AxaEZ+lzp2uEua1COGAvd0Mo1rVZ9TCb0J9WcYQSHo9NvI
qs6EpDTbwFAObSyj6yLqbszwZ2XrN1WvW89GJt0kvCqI5NsMMbXuKaIRaOSozCoGR0gnYQdNHKPE
lChSUDFJBBZtCwup7dEAz4Gzlj0iDTzVnYK+chgumt7npI/qNwCsceE1c0sXd/IqUiwQPJG3abSE
SkMfFXQS8Uw0rb+TMO56f7z2qkDdZn7yHLQT2otqilct8x98M8Vjkx+Fjh+T04vRgdaa66Sn3DE0
aMHj4L0dwweQDBbEq/5Tb/CVOOBZtbH7pHtPOZ40j3rEGDUYT2YAOydWinlgORibXkPfEeV1e22t
I0139r7wjkrtnwqYXNilVX9nK9ep0/9wxprmeNtvQ9Mg1Wyor1GGIZmefMS8rbGnRv9u5oQs9c2E
gxXCeOBNO+m0vwq7GElj2ARq+NHpcQUN26Jo44QYWvv2gOL7Z5V6zrYchqM9mquQ3Im1BiEGV6Lz
YSnpmogVdLrONTzInQDPaRNUiUTTv9hV/JTrgIs0+1HUePw7Jsl0sceHyiv5VdtHzR/YmUfEoVTj
m06tT1ylkUFCyrKrCCh8/pQL/T3I+xPhZasx7xJ3tDMEOeF0gzcOqS/JT/uOcPhd5fCTKdqlakit
VCPTOwNCSM6ldxSKg/B6WdUPuKiHJL7+WqdJmDNT3qeH73f5uheQxzIQRzLvadnQTcZ7M2ESKZHk
GcF0X5f3dSL6c6/1u0ZWaPiyWboz0azsrSjiD/EflaLDSugxio3KVm4AyM9euCPgEdQ4ZnLTaYN/
aeaHcbYno4/N8ATRPSYLdX6gHDm50TgxEs3lX9dl1ljuiCyZNVP/va6dbHRRJLLsSltZ5Qgob9P5
oeVgRH1x5qRAm9Q0sMhSnRDq+YHSbLG3Adeulqd1ExjnqJLhbd/WX6u+19eWeA4Z/sJD5Z1ItfVz
UgzTOu3rfLOsWx4M3dNJNECMvbzktw0GzgeGL99ryGQi/XTMs8PywcsGL+hRMjYGDrSqWC+rlo1h
rGZH0xrvl1VmWoRgC5R1D6fyQq0wJxHv3GhaeOnL4XMIS+/Qa8a1OkbJaRhQECwPNlRcN28sc/u9
DkFVtoOfBByewHsF8JJnnAylvULkY57D+WF5MeBk2jkeUKagAYyd2fgbvAT96GQWNglc83OIYOUW
IA5W3eV5UJg6I6PhHMElQtyP/nDCogs+RpwdB9+TGR4R/IqzwfTm64Gp1StiLdAUCMeBJoEbJtHc
4Obwt9cNcQfAcyJbbNkRzn0LsV94Tou0vSlyaCjLEUUkOZAnxAcOgrTbnNHXRcDBvujEbRaePxyX
ly0PFvLzlWdnUIjnty6v1eysWZsletHlXcs6HQYXKv74OmkHyA+q7xBOZjhntN4g5I32zfcq57ys
12Xa3VqYz7zIVvl/zC/z2vFQSD24Xl7BLPCsIoembMPxl49hs1d8xzqXMySiyIJyowX2BGZrkudl
g9ZE9UEt0OovT5cNfqyKG/SrMELiBvGPAyelTolt78KRkVtnnr5fG5Ql8cNxLXeJTnyAPZIIP+FI
vBSZaa8HQaQG6QFoj/Fhels4aK0L1ie8tPODaDCkUFNCNjoM6v+pCH5lTdiM/4uKQAJ2+lcqAso4
2a8PcrHaBl7UssfDz//8j6+3/VVJILW/SFQCqAF0wzK+KFGzO+g//0ORxl+kboJQMSSDGOlYoJ3+
O/8FSpRpagYhL0KXxL/8lv+i/sWxHfohxMksCgTt35ES4BZAKZATFsRli7/VFMBBQcSpurA1aaqq
/gc/ytRHy7HysKM6ou5pzfsw+suTCBldBqAqXbNpXhrlM66MO1vtIubZU7PJCAp28Xkyn5xHNBgt
kGDZ2TOT8Fu1sR/szo4JCCy8Y1d+Dm1y6gjRYKxr3ZDQ1aPcPiQqiR4y6hx3nEW0jo84VHbesEpy
sctGO3Qzi6paNsHLJ3951KYbyBuXwmFIXRiSqOz4UTr6JQGJtVL9nlslQQ7yPDtJ+2atAzBgPk4N
mjkyStz01PdbD/9epGWFO5KIqQ6PHuRFVw/FxRnvusR5qJCgK1P2UAHmDSoLI0X0o+2d2xrvYl95
p6Ght6xWN7E2dWiamKa3rQVAs6tepqB4oHRxxwzjtUb2NarDplYbItM8+SSM4NzK+LOr+OMts5i5
T8ANGoOyB1+ztPSLRfm9MrWTnvE94b6ukTxWLyLfzDEpRqrvPBTcYDNuGgdngiZ2tiluOid6STpv
52u9ThJszRg/+2mU0aaqbATNfG0Ef0Urg7dEnok63PGwH6QGUQxcS6zxmsH/sAJGjz883ttCQHpK
SxfnRA0ECXc3ZjoYL9na1/vVEFj2hpkxsQDWmyebD6/ifdR2sKpHisvo5BhmqekGnl6DlZqPlNl+
Y01vGp2BCL7XNg5IQYsHbNklGk5KYZdJJhM/J7nP7DgSWBqXX9urlZ+iePZHvociMZiLDPZzRHWB
aiCIEPp7l9oHK1oOUPGZLZFPiJUrMw9mX+I0QZcoKBKFNezNzEG4xqSrxeS0xkvMDz/5jzFGInIg
QBJB2/ysDWwACUisPPRvQsmhw79dY9c4suVclMvlc9XY3dFJ/A8vYY7XVM5DJAFchD5zHcBlRFvL
oO2xCIANCdJo2gr4DyvElGel0z706kOLQ+UOHd1aS4j78dtCZYi2Lh3Lo7lwJeApbispwz0y+d6u
aLaAAFr3pjx0njyQGOMuJwtO5cFVgfhMJcTOSf0koUZda6NxSTvOmUqFvDT4zyh7buKQ3xfxXKqa
ly6kiK9r/qVssnAbw2RbC3xHUZnx3yy2fkTtDAHpcMBDMszpxUVGqDUFMhJKmYzfqX3buIibbhgS
MQKEA9AmDggHgqPTu0Kn2ZCNsB/UTwu1Ng6l+cQr40MSwGRMYXgOY/w5OLEBLYFvpdLzZ7PfB8yh
qfByJiC1RrzCMQoEUlOytUB52HOIyC4v3DTlt/KzajbW+S9aXsNlzPFJqmAV3aquXvrI0lbKATYt
hdCEUwwXi3RtldzT9OQZHA4hgd8OhagOt7ivTVdT/CMu/W1sAwwq+a4pmnyCifwUlbZmdkIR/IFm
DfQc7WwHzCptyUlTdQVecnLA4YwfgBIBa0/hqRi4I5KA7ZYd/TBm2BDXRozJpfeSVcG4R218kEI+
6JWhuERgbNjC1IAOFOOjIV4nFtdTI/NCQv9oCph9snFk/SJjPteSmAu51u6CejzZXD1jS0ZuX5yh
p/HD1ra2LVOSt4o4/UHikkCLWJLhzYVljoR3qWpjVzQ3hV/ihVVxCKgB/oxEu2uRjbkRY7Z9WkfM
+wtGQn01ohXT53O2JZZpDOXNEHGxRFT8ruf/xd6Z7UaudNn5VQxfmwfBKUgC7QY650GZGkul0g2h
UlVxHoPB6en9Mev8Y8PdbsOXvkkoT+kopUwyIvbea30r+AWOK0PDmG9U3Iw4DDkUZXW4rxzj7Ctj
3HeR/bActFrY/DAv+YOC+FUxw99mXkWfZ7CZT6UQ8XSlNo3SMf1EZ0f7sGQzIHuIN2LlFv4lCs8i
QYEfJJBGnG47drBl/BnovolAX6TZL7sqwnVslNWuj93rYPAJ9o7LqTeSGu4RkM+Y7r3Q7qEC10Qr
YNVcxEKDqTTaEVFgNQm8iuWtwCHpkUEfxaLcD2HnoBvut72J7LOnX7cenIC8MWvn2PdGwUdhAPm2
6vAzQx0TmWgN4jr9ocv82R74tDL3behgWcxeNu/oiAV7OrLfayqDFQkVLz2b71raMbde7k8kZAHe
cLhclrUkUtbjBDhhEwXdk5fHz6LVP0Y9fmlljiO761gsZPTgZT9uV/kYHLoM612KB6OT+8FBTF+o
aZGxV/ckuu6YzrPcwtojrBnd+G3DcmM+EvjcfKKGCtc9NEFyvm1iXFzyz/r6fpy6D2xUv+CVIL7V
eGq5DEwz/yEM7sXCpksbYVyALOluEywPoWKY6weGu8oF0JY0aM7Qj0jRcPcNq/0U6iPhUxN2Xnmd
B49QyMVXyqxRhL21bkh/AAHBmZa6MJzFT+LJXv0ZH0+cT4+zXVD0lc23RNORgb/Nm29mLOUjsnoP
htBq7tuWzSmHOsLQeS59zhdp8SGG7CsN3JM5E7c2sk9yJK6F+IlmBUBgOL4zHkCQ5+TRWkYfjuNg
uK7v3OFb3FX5pm1dBRoMz1gL1XU9SBabIJPHAPMD526CqUxVHqhmxAa7L97JiEUqMrutrll8Bs94
URThK4CWNp5l6xFJIRCAkRbeskDKEQ5Ir9iJhY3zMu/PzRiumihl4NnzRwya+Jg0HqL95Hir3Lza
qLGLHA584eU27gK2Q24eG/dJSxONZyl5cqNh7vtkyRyOjJd56t6QgGansdLOmsBi7JnOI6zwTWKK
eAf+ARqcfXG7ajm/cWwg4PXZGPhb4uBiK5OBa5ULRpCivFPmNoIMcV2OLkltXZCc4pm3zOs0i7fb
lRPYZN77GLx8YzrFJXFGHtCFlWaLA30loULMtMBbhM9DH35N0uKQOy4RaVdkshkXkkM8x+h1mzEO
H6wZv12XYoiLiQdMTVCOoDOZp5Q//cEEA8/MYdeI8KPTLojgHt8o4+qVt6JZ/ooBq0KixzELbp4L
pdCrunQl6z4lc9t54i1H4oUx5Eyb/c+HZiIbeaGjAnto6aC3Wzn2wck2FfOp2jxwAv8WN4hjs6jb
KFXcDsdkrLUQ8Ycq/5qDtosNtfy0Jzf2PiLPpWira9IACOY2gaXx8Pu5UDgqMdPKlUX5foqr/D5N
aeZrWzwjaFfkNC+RP4tMpPJ2nR+l2wRV+upGD7rBhKA169Pt6e2BwYI+hTug0vokne/DknHgGWQc
SHpSaznBY9eJFZ+zwge+Mrm7TGGKCfw2WLWpiRLdVufAaom47XbSx6E1Q5UelXM1ixjpViIx1mb0
l7DiMDZLMx3sC4umsdMRM1Euv0vJ+3gai/yL2zJbbm7/gPyXpMSkNTh5A8mfoYURf4w4uV8+zyji
TgrnY0KCu6/b7ByX1ynrxLa0wD5j2InuPNndEbeo122O3aAtaCGGXU5PjRRf/OHy5OcaGIwDLks6
40Ea3aotS+Jvf8qxDJ8ZvnMAC/rPqmr7u9gT/d38CITmWjcLHySHksKrfJHxe+1H8mRDyyA/Oj/m
COC2TcsF4ysxnro+NMBlL19mGNx4rfzX7RmJF7RTNc1Oc06f4WBCdDTb8XT7CiSuW3rRGT4oAocK
MvVoed+IsabBy8VKW1++EQindqBgbbICMvsk8XjQ8P7rc2skF12W8Y+im6wTIluvYNa7fOlkznpi
IEQTckHvtrV1glUkYUvEwZkGF4Z/m6ltMvpM0wrrDsanAQidLIjIxbe+PLOGhHIqiEiaHf2+3vR+
bpxvD2r5599Ph/rVTsJwJ6vO21KogI8suoGJQWdurQG5MZzk/lyIntrQ4xBAzNtwh3PaW9mWuwzA
o+stn/1vsem3r0IHVQMCOHBRS5T67Vt0E55KhVZdpg5JKMI920vWuiyJZffamlmgEhfTdi+wpvqf
0PrO9Sjab9nik/NJSb4OIYKVHjbseWgGeZkM4y5dlCuzMzwnnTKuTIXPuA+BIdkEmDQ4jF4MVQYb
q5LR/vYUxtnVLuJ66yGGXteDsF5IfTPvFJhMyDI5U0/01fAk/GhDvNfwXtNU90Yve8xcazGdjd8K
7RWvtQZanpccEDIg52vBnMQG+r+KPfnyd/2FP2ne/61EuVCRz6T+5383l2r8n6p1R9q+LSUXCymG
mA/+Pqw1DwxrdqpWH7oCZL4VbpdaNckmf2OX/otuOdUwctkk/YRINmH3+r95fcf0BdZU4f072nQw
OdYUdLU+KG/84s7NtfU4TFLsgUj7wWHfUgqZh4xPoTnv/+PXpvXy7/90T5rScswAA8Q/NSo4/BvM
KUt9IHWWcT8Fo9LBywi3fRU5ZGY44iBiFa1vr/r/HTT/Se/LIv6Yi+t/b6G5JDS/1D9lH//5f/3Z
+/IDoopt2yP3OLBNCcPtry6awPvD4obmGmaVcxew+t96X8Eftu+AVnfAowc0yP4GT3fsP5wggNND
U8cH1kgz679go+Fl/vGSEoHpcSV7vmfx+wnrdrd9fjwlZbTce//DjrOg6IhrOJfCqJahFtV0a58r
p2ePmZTfhWdJNfUzJN8rRTnkEZGxakEUei9NCnv5l2fag/uDqqoyvjihbPzXoW479SuiPV59zJ7d
Gz/61GctgJnTnmYSjWdUyn2CCsD3JTEc1egZ6aaqZa6eWzAp1kaQLvtKUBFBtilUM30Ym67JDnHU
mtUu8Gn4fLqxHqN1Ltk5z3Xc5/eZ4dv1JhyM2Nv1lUGmmSP0GN/pIGgAuJUJUghm/1N9H7Hw2nvJ
ZmjtLfjc04q/hIhYofPyXfg+xvvOizK5aXMIOGsakch9mjJyIOXlRmf+tKYxU2uOgkBuYD4V9Ypy
sIOCFzpQ/mSilYTjzMQzvtcldGhjC7slUIpXSyehjjFbEvtamruJ+eHF6FyOUE1BgAiVCw9fcJal
xyGmrN2HsfNEHwDXLojcCtWOZ3Zre7JqgylGmH231KCpC5wgjy9d1C+EReIZYW8Jx8kpVGZ64Ssb
VGmIAVipZCdCRbtKuTZWkCkxpxPEIZAAfVC4qEMk3OoHEh+84YuNFtV+5huD+oeMx/hLBI3gU8zj
jLkxa1S2SVskUrvOdVx+lGt37zLOdLi1gyG8FgGnMAs8+UtpuiC9TBd8R5N6c7LWkB79NS+L3YRp
7GMpc3SupkDrCYq5IjVPNaH3RXs16o+yr7vxMdBWblLupmm6sawJQllL3BRiFY0UQm9gITs1ur1O
1g/zqAB4JnLC6dwSeiI3k23phjZgWk27WMczs1V49+VDkDeG/8tl44M+E8xDtrDRM3qwRYW+eeUl
rRexvSZRYpyLSOIvLiyJHMRBweDXoKXJQV4jwsQTiVXE8fdwoBqXZt2STQ/0rYiuUa0n65AmCsep
tKQS17ruzWdOJVa6H5AiNJe8U1F0McZo9F5L1wisw9TgeYMV6DpgZDT1/JwRvAmShLkbiRvAbQY9
bq2JroK0evTDc2S81dCWn3v63E/mgkozQhD2KmPuSaBbdMcdQLxK57r3Jqb8mL8zT37kjpW9GK0a
9kNpxXuX49H3pudgMBqWywnHrw+VcsJt4Bdss/XYbVEX19vZB2yyIrukJRG6s880jJpLQnuFArSk
SZAhzw0SY3zJW2mRNe1X58JrvLsxFhmo4aHYRKa3SDNA67duNDyjVQ03becSX5Ka6SHStnUUYeS+
iqmBSBMHiXvlXPsThOj0oeksX0n9ch4rDclk6JEWlaZZMiHqQa5g5V1j4VOPfhXp7zC26qMWNFHi
TChQVxpgsp+PfGPeyL0aB/OtKFUCbjfNjnLiVsmZ2DJYIksi8xFQQ3Uql2ChKDsYQTttW7SkdxFR
C7B9KjN9ylkh79s5Ld/L0Um3jQ4iYM2tt0fBEm4R3HS7BN3edp7G9qBaSx0cXZePgc3qknhde0HF
B1rJUDRL8cY99E5ofFjJNPKjqvq1T+oOmVqqCQ0wpl1O//N+TqP8KFMkcWEsUWW7ifMg3A5WDXjR
Ao0VzUNwQuJXQcLBc6sLdTVH2F4rrNVCopcoLFKHZuOrqGd16XovV2tChmWPmDGrH2I79x6DPix2
0zRGG8uGGhYBwQGNUgfbtMKvsjJ6W21tQcKMlXKba7Mbn2bZLLhgONtyCOH6dVM9HcKIBA4rH4I9
ZZiNKc+lMKKLRNNce94al0v5qU0r5QoRLLdCx899xdShHUnuhs1abUM+n4O1eIWAY9KbrTtjR/aA
satj2z4RWTEespyZBULo8WKkVs5uBTAFebbm/wVaRHiZ99kOjkEh3iR3wk6nXdHWxpZhVb0ffNQe
dhI09DcljMkWU/2AePNLqPLpEmt/2lqWSHfNPNLdS410G1SFfYJO1q3TgntMOtJCL4mqQceOd8nR
zL76Sqd7iMLuuYvH5tJlvdhT2o+PYcHkhPeA1jCSt3SfDRXGECGSTUq6wQFHqbUNQhiOU9sA/7bm
eicKODxl68Q7IzLLY2MxPDZl2F29Reno5hNs3YwckziHZsxQ1IPA7tkbGLzmYZZ9eNELr3qyPWvN
hgBSkTsaEtoc0hmuSZgA1XRhjm/9gPrdXt0UHnQNHIuZVlXsEfEzacqAJRvFrNa+P4xHI0ucLa0x
VEekTNG6Qjcop6k/xgaxDGWBpNfGJHFnCE8cIdkGX+ETyC8ZeqF7uEOaRkfk7YcgzXdF1zmn0FgI
xbPNIoq2cQECxuvajScKahj9Mcjts4k4f2eQM/3k+6iKhQsoIR2UszF7CNRRMdvAnP0IvbKUK1rl
6UnPc7uYWYd738jrLcGN/dVcZlJzmNKq9hg4zGMf7VPHzrdl4kEREjMkUbyqyI3sZDwkEV1BDklL
umitLoC2kk1hwr8EN59vxgD8p13NXA66b8E+5cN8RjiULxuu2DZegGRM9tUW8NoM2WUAvjCbVGZd
nm7Ix4KTj7F6XTjltCOKdNEPBFzDSdvuOrA1a1kO2bpOhd7HQ7FsIEN1ntjvNmYkXCTtJldpwWw8
B0NKD2sGBTS4kC3THk1b3Yr8DvqafjJQSwCPmwk6MSuJmSDpUG/iiQ6bOVxHLcuMsgPj4AV0yGkZ
jVsyWPV+ziQSIIbt6qNq6wYMdc88shoxkuU4Yby10dTxYy/z+pj7PriL0Fft11oT2Avhtb46eYox
LnMY627SaCAPS2VKhRfw0p25ESDINFJM6buH0RyH+c7nTcoJu5pl94IKvI53nC/BujMvGy5s6hSh
tgkU7CydKQe010BtBXu1YM5WZYueNAQ0FGljEneaMfP3CKeMNZe/677/11XQ/md1/Sh+qn9ZfvBf
86j+9R+fEk/15+tuPrqPf3iyvc3QH/XPdnr6qXTe/eV0v3zn/+k//jmJ/0/qG7AZ5n9U3vxbm32U
6kP9/WD/9//zt+JGOq7jUTtATcKsRnHx52A/cP6gTA0klSq1D4UK0/s/B/u2/MMV4AN8MwCXcatg
/poMZf8hTJPvpqz/nSj1XyluLNPi7/n7gtk0+XE0klEJmJyXXMlv8fe9ggYNHGct7RxdrlTcG07A
eqHO5NK85o6XHLWV4C+RDtbFncfRnRLuKIP2mzc2Yqthmh8iBE2+LL7BbY03cvbBa1V0OUxkY5Ro
F2aBCekVy4HMTiQI8nzjRxctuLWojvpNGlI79NpjkJuSdcEGAgN8U0dAJRkWQa/15gupIOm4MwrD
p+FNp9KyiCEFUsrSa373x2VgoMheSXqmqsBcyapw8WvaQHQr71fW2/JZJcN6sJwN9UV8n7vhIVcd
uk6NXr6mXwF0U7i0LxmjmM4IrUqKLeEg4PkWTKhAOl28H1t2PU62WGcaf9roBhsLEbPXwq/mh5SW
0CZTs9iox1gO3Z3h07C/pVRVYNwPVX6aEmqWpEqTh9kloWYImLFY6XjvVvegICrWNc1qKQoTha1k
dSlCgMG6+lm63s/QA5vftNVbMNE6LoayPLOeTpCckYcSESgo+FZXs1fDsdJobkPrTFj4RfXM6azU
3nvp9Mo6+VwgD92QA/U1mDkcc5gHl18YLKc2krp5+BWC5e3a8CFP6SM2IsMARWYoA/xartFHHDKd
OOdlkO42Irj3AkcRIoAnQlsIBxzza1hlybYrBTidLNyFUbJrpWx2IbLaojFIEAvY6aGcAp7xd0RE
7NPAP/WV3XBayYvVSDgN6J6RiDLGritB9jR2QXDnkRu81G7JjK5t2/0SaxHJOiWYqXyvRPZUqfbo
qfq99YFcNkUwX0PDA8TSiXmDZC05EqpytRADYLx01hJC2obj+XtjHALyIb6olCzNeWNF5WfaULHE
49OC5UVcddBlka3gfb3HfiUops31UDj4Q4SJvDA6TpIhQCf9N9G6epe3lONdYP4wmuQL3rMwqF/a
3Ie4kHMAYez74YzpN8dHcEqC67gm9PXD67GSRAOE29A38AcahgePz7oUFW4+jNTMOVMo+mj2rAwe
n9dhrIAB8Y1YgZ+z1RK/hCxnZdfObsCLwHCyyPN6k85dv0ongzlwEX30VuSCQH0wUli8QTG9pYgp
rELuJ6vbUJGBF1RR8ITa7WAbP2l4iic1up89KL99RnBUWqofQDwhFOdTzBtqParBf87j3t6+VinS
ADKtUUT7DK5EPqxHLR/ajATOam0ydtsYHnCbJkvPPYRWRG5VBW37E4uoXi0mYj7Jbt1Y9jt2gXTb
h4OzrgK5M2u4lcswt3XDhWQMJr98gqvdL/g/ucfs8BrDiC2lgzGHGzq28tdaON+q3FvHbXeOSFwP
6g7fEZMYiNDiqRqyi5n4T2Cu79FdgPWyrmHrITh1UU6UC3Vp7FGj53QVrMwmaNM49pz10dfiGCOs
qQH1PToNkRXKXFkzDvFYFJ9Wz1x8AnHWeJ2/nfLkJTLifpHDXKKAUXJBAPaGGOoRYEKm8Z8Mvwx7
BryXY3zUgq4/mAyjTU++4byrPI6vDvk+4beGWAsK0VieCFDCXJnoQ4JEYmV27i/sNT78wDE8R09+
HYIJCRvj2SFkx/J+5CV+hoLh0TYpcm4d0ENV5MRbgdoCwWN/xEWE37hlah5Eb9kCWWEP4DJ3kF0w
NXTXqBm/DeX0NI7oprgpCc+MaLAMoX1Jl+qpuOlkuEDRTVwiq3NxvTOatNCWHjz06oD8Ftt7DzcZ
MS8k7mR8H0hupW0FhdXwvjvJpSV4hPqe0Bq8GrNHjmyl8mIHgtXc86mNwcz5V6f3dtbkuylDEwBS
r0UqlRoHP0O4pURwTMv2FHOr4E1iJtySNHjXzQSWsPpQ9TC7zn/QO8vW0UBnKPIfrAUPPedCMGbi
eNnkHhot3W8NGfhnPURPVkeMCgSqfoe4fi3cTV8bl0lAorI51q4TFN0RlcjJQ0CxYtSa70eXK6Ma
74pQXWKf4cws4npJ3Ul2tI2MfTdN8D4dhws6NtZmXCXrfIgjSpHiNXQJeLAscgNilWztcMB12HNE
N2aYWVXCK8RtvoPGZXyMJAgcsBqxxWId3kJuu+/H+hsOUP8uGLrrSHOI6dz4ZuBSPo76zeighuc+
kVhVielElGioYtxmhGhJAoruoeM6ZxYDFuUSrWliDeDJ23atJCsetVULSTid2mDbtyNpe7b7Ssfg
tSElnZiE1sANu5y2CZaBf12BUZ58SfvgSr/R3g95RjyUNMiHj7KPOhm+pFU7v87+QTmBz0gTVS/p
R709HCggNGAN3p8OlwXXDFJuPa6csbkvSdLg0H2KbNXgEfMuNFDZEWVyCn370JY8ZHVyGJIB7JcZ
vBIwiA7Qx1RLWJkkIs2xkWvX/R3yEX5VHfHJzi6WHNtl7MKy65EbtO/dkFfFJ8UO1KO7ecV0Vm1k
GISbeuYb6xmSYZ/hYA2tU5lNz1kJyhLi/MpgIVlhZDMOCB02vUGzgtHqKifv+HEq5Dvu80UiMBzn
xAzONHI2YwUOocUtGbbcyBUdCpNR5iVMJeVI0d0pt193JJfXKH02Q9J8TAXZeGRZ39IzaudXYC+S
xWkHbUJ9iZv2VMMJF/RrcIAGxM0meFe1Ed9bc59fTPhDETefO9qXcLYPZqLl0efU5Fe8oYkODmIO
fwbd1yJ1yVZ3kVEhjEDeaa/DMS/w21OVGYjT3Hs9ceFlZvMuBfoKA/GBiQtq5bGY0eSsoYbTD8x0
luwtLriB4oS1xfneciNucqHfyGpU6ymv91LnxCYy5Ozep8op7kToP1Sc3s70BdRuGJ3oDA/g3Uwh
5jcoxLhzs5fUMAIEkOzaOgoXRpsITilvoBc6/daLkMvZhXqbDVvsY6e+eOaIyzB6QTod0x74aTUZ
IghiSapeAZDLPxxcgRtVs5OWGUAQw2OxUolKD56Yj74TPFoWAjo35ySYONNXkiObjaewPMAaXsLd
UTiUAvYHdxj4gc46pi1yv1Cb4TqM/WxjxWBkg2Y8zgOd1rSL/ZVThUTv0NutZvoEM6MrotwNhEj+
cbT51CFwconagD/6YsnNSPRdrcDZdS6MyjbOrE0UBgc69QEamxrogh1/gCcdQEW1kM39K/vSuEWv
NG0Iaum4IrlA8zL8auHDnfVLj2xhHapBXHJvG8YpE4CSBCeI72+u19Tbkmm+76vx95krM5LNRHf7
SOgTV214UkZab8heNd0cNZgv71DX0oCXbIGTaMCFk2qwbaH9wSHD0u3ay6wgczYhrYUwvg8GUp3s
buJXasTTnNeHLmyf4sQGczyT+gQMZsP8YdWiT9em/VWRQ3M007repWWYb4XNkMEcPKKtGg+qdNAf
6ILsiSu1NpIPk1RnGWwJzKbt5wjaWAheE+5swto31tj2F2/23umqfdchcNG2jL4nM4j5PlQEnPtw
YRd3NHnz50lHSI0pOdaF1f8yVeShKcQZ4tksytPgya1DwCjHNofjJkdNzJbf+mqwr8OvwSblE+Fc
U9kXuuD073IkS6SsvBFUddBZ52yctDvV8LlZ3BBVNImPLR3jv7VSLYBHNdTe0TIR6vVai80Qz09M
z8dNXrTpzvaqk6vGF/LW6Q/VGDBdRlLbdvTp7CicbK0AkSW97ElVLO+ukT7PXu9u0g51TNBxBC8s
0smEuMcSxnGTaJrMC9ZJHoAfkHSmy6P3w/eirStIVOgNmKFDu8HyjbsKBVJV/JjjwFi5fe2tpO+f
qVzFywQcFGlRW5XtLqnUJ2eld0565QjLoqoQMQbS37iZ8LbtpNW2G1GLWkRhVxZE9E4yzIhxyhLD
0pAn1QN8wfpJD5UZT8/9lkwEeItjamp50Vjb1sMQfs5yqHZQP5DclvaWaEHJkGkHf91YVA/ViuTv
uPd2vgmcdYpjDl95d+84KCZnQkdaF8VgVpFOyw14bG3rPkYmtI7S7isKTnABffpeKGIMU6PGc8xA
rmjo+rouOlelhzOMg+BRT+kFSKY+okni8vABaOgB2Gw7H9ra/pXb+XPfsJRK80JWIyVi0BMJV6Ed
zsR9pHaCrvbeCdVdKWvKmNb2t5gEj9BD78KEaJ9MJHvmSq+Rt6AY9FAxh0MRzR46U4Uhfz9L676P
OEtEAmJZOUr6VAI3NRa9yDU+7WovOo6yhI85WwAJ+Iq4kHdOyAgB6iYC4+/pYCLmJnEQOCc7nGtz
JqHYwYzrxfHOEtGJzAiKeQK0UNNUDhbJpl9xqGU/N2OT9DlMrhlsFsKGIfKWSHadwifHx0YE43vX
WHm71IwJhczQaNRT8C1xrK+mCLtn3GtPoqwo+2tkXiAU0uiLV/LJZQmzLFqKxIhRmzRPTk01Dwof
yhNy4U0ECN0S9YeZQX6RCRFVUnHKSmlipQ6KIqI8XgKg3Shm2wOqthcjiMlvbKcdsUKOFi9pSpLe
OJa8pQASYhP/qE6IlikImQr85nWaUC1NU1dvo8T9bij3S52mC7P+LXCLlHkBSaPLMco2N8QVlNth
oO1s4lQCZiw3fS5PWQb8QKvJJiDD2dmZOaz76hsik3BdJaLfWcM7QUXVuWIpSEqfaVhsPft4kHLh
1C/IKXsBGj6RGDhb8SCU7236maBTTX6L22XbIGJ0U6WfZRR/Tf3GvaPPc5mNyV+xX47mL5BV75Em
qasjUrKdmz36TkIhCNK1Ctsi10zfBZjPEPNxD8eDwx6SmdA2fPgMYB5oQYTHCNDG4uWf8jtrUPV6
HtKrJwbkq7+sAaJrNRD0JrReh24G+mMY3O1ogC2X6P/nkETMufN2pRzh9EYp6Ijq6jHseAwNXO/e
2J7I+8CVaZJKqP0L4qUt1RtxbgbObNf3n/KwJZ1aoSNdBOd+IyhPJz0cJi0JsOvuOsdFmajpUam4
3DG2f7GGxjv69vy18HaVkYVMyFhcqtC8ZBAwDh0nHsnMbAOJm300AjHT+vWV5OeMDZW6yc7LCzGm
Dgr3yWQ9JeG1D760eABg/Lwyq6djK63PocIkJ5kQTkQXDj4nB42j7yLparlWdMG1hnKXJSpZbN+9
5t4siASK8cmVMW2ZdZpHz/mCY+yK6dI1tIa6ehq4nIT1VM7JW2YJ9WTGBWEy5fAxu/tBpfWRYeWb
tMf1BW3VczLHLzOiHz5RFrDEqbEPR2ACNZ/17y9vz9PiB5iG6mgkXXpojHmL1IBtZ3mgobyX3HP7
27Mb/K0xy27vOwgrRbeemDEdw7gMTlY+G7tQi/s+EZCwSCBRQIWPoQk30cV2M3M18SV5vfuO3ts+
NhNWskwzEqSY9FsC1fNotNexVP3jIlifmgFAOugIutrtNrLiB+VZr1q1EYKJvjzYlHdmjyW+Y0X+
HIwHGbv6+0D/vMlBJCGHLc+Kr9ZCy5YWx8B8KEHgU2jS2I0m5/2M2k/pjUdpzDQsXAJIQKwyT8fV
YRYwMU0rY7S7RI4HRMUYz8KLHZJ4hgc7JKdgkJwhJwblSVQfceTQBDITSjoB2KmbnkKjIsELppPI
uyfDbT5ZijBc2/Li+MWJiL93OQxX0jaHTWUINF/R1fLObeJ8GWw/288JGALIFgRUcGnXfrGNyQNZ
C/GemCztWOeJwsnRJpNO9oSQzNp0Xv2N7QHYVndq0pQpK6lt2HncO3KROdEZmbNvazPYIDa5kk34
LaittxpzPTMrRTcI4/+Ip4WhSALQae1IE+5yE2GN6ZGKAx+iAVYjjZMbKB6JeNBBe8HFjacF+QT9
2XBllWa9qhvSZSdhH9y8fCY3mCPZY+8a2R5U6SIB6d8KO157ROeuhqKAv4TLGnEcLHrSFsp4nXkw
gQhoYpgW5dmZdsLVsa27aTLI7OhRHg6B3cEOgzUvPNCo1l8f7BJmqr18y+2/IUtHSG0TGnlDCA5j
0W8t3/isi9wiSTi6V1xK+9uzsCm+qML/nvR0TRoFImHOS7263RwyqauTI3yLRYZp3SIUrRJElt1J
jG19KomrNfIBmdzYvN3YgMMNScgZsgYViv9fOZKVavm1jHEe9slM7Td7YHduv2pHMkdOURT7e6Zj
+6jP3sl8eGyR9ZAFA+Hw9vAbPfi35yYfFMzC+Hj7FW8PUznyvv2+n62DQzv9WFEZkUwR7OBWtRag
yTTIQDL2gMoZBrUXzAHpvE6W+49qk8g1/+vtZmT8uLEB2h2c5W+//UhUtn/56ctr2wS4HafIL0BC
8CK5URb721/sovP/k5F4e17GQbvzrOnJtfX3oAcyE9M+GRSfrqsXIU6DtsZZMkTH2eE4RT0mQBjY
hHdFZJI6QXcckqwjXqDnl1x+09sqcntatfa89pe6qV1Wtduv3tr5W8NuxRaD/DmA46Vl7xyYt3SH
Mqy2vsfyi5+KY6OlH8GCObvRJUoTsnYRgVZdiIQGuQ+7pgyemFSUp35yYN1W/Z4zGGtCEQT1IU5J
LV0Ag1MxGntbKtzrSSqwl4TO2WxxoPRjPGyDNhtOAmMcVgxPbop5gtETQxc93V5njsiWc/PZZOH4
i87aNezFRWGhQYYUvaa5ONWH5YRxW3+zmKyZoFTXDqYbH2FNy78JOI1mcXMKUx5uX90eblecSIxf
sxjBeZULNtgCxBX6Ij/8vlVu98vyYC1oVs7p5LQq2AO6XmCzaWRVp4D/GQyX8jY3pXiV2OCwFNEe
qbY56CVb0EfEHDcxFYb7s4i0dSpy9+rTKdiJSfen24PttUxtsYCuPC/vT3bd+Fzz9uit0wDpeEUO
Iv1uVpuFNk2uF3LXckHnhftsTBPMH1SSZkfVc7sZbw/1cj3fvooToz10aOmNdgExuwHc5gjl1++H
ebk0PrXU7LKmruxTVI/2Scsvoky74+1zsHKoir8/Ebo5vmV8GgSj7XuJcmcIJuKxyvkOiTqC/igF
vC/mLyPqwo2bFHDlfdz2y0ODn1Ib1rRTKn4VLiXd6E9//pvZGqTNSP/okY14l4dWv5oNcMokYG4K
OhJ30qfTlScSETDfAB5GYZ+HH7r82/9i7zyWI0fWLP0uvUebQwOL3oQWJJNMkklmbmCpCK01nr4/
96jKyGJX151rNpsxmw0MKhCIgHD38x9BdNhN6wRvo0V+s1lre6sZ571IJVFkDAdrFeYNORk8aCsi
XvI7KIYHRKftAXHATh8agia1wI5uaxzmSP7CuXBM5a8qqw3o1SPYAghuQyfJkCctGmpc2I5IeZ8w
bqOJYak2sKhZCzYbPc2j2d90rnUeEKykS37b+xnwBW5dt8H8VvZ6dANhCAwJwI2EPKLL4yY5wIsX
u6Rj9DyOs4VIqTX0W16Zxu3Q9O7GIJ4YqWh2E6X1cuhrLcXwJ0OxgBbJ9bTPdegymkLnoJX52Qvg
Uax6TDQ21WQ/CB9msD7lX4g5zza2yF77ehm3dsXNoI/e97jJ73Np0DW3Q7Lva/rY4ib2KozpnPhG
t/EN7JHPr4y5sjeO3iYMTyLs9825idcCqs75OnFJ51uZ3qLDgLkxBnKCI89/ALgV5WqY6+yck5RW
9ktHHwSD9D6mqcN8aUMEh0GcgmbQFWLOSoytphvOQYgsP5uLl10muEQBAmGYhmHVz2l2401k59vY
L8mFmUO4+ZZJjKicq+VEzV03RC30/SnASjalYrpWG0Rk0furbGxKfh1AHUXtbOnxpxZ8HfmL5pyo
7zsno0xa1I5ylmgqjbjAaAP1Dn0KHnNy7XXSjKV7WSwaB2iSQD3cCE26aCTYFl0nVt4iWxJw8lMY
4Fg3CQOzFwQvTYDnCj3CueXmHGvc3oam+wa4Iu0MdYLqxj10x+hczTwxfmVuaQq4Lu3JDsm0FTSc
R1TSqxGZB9bZ2PHV2eigl0rHsz7jnJyM06bFUGatB+MRwoS77rS03Nm8BaBt6tBcBY93+xJ3GQoA
ADanezXLmscLTx6EUE9xyhg39fyXMfWCNWYhK/7HA3Brf1cE0Y+ssoLVhJxubY4Vpbdma7S5ozDM
k5lmX3ClSuYRHAMkbXCwhtSk/FXUMHv4y7Km/e671Ly9butP5lPiv1ozwHhsYxDcWfMzTbaxcn0i
kOYRpKtsHl3YTyvPwZmn6Rhn5wg4ULPXUfyEixs2851nrxkebacyf8naBEE68oTCJCij541nR3hq
tRX/gg3cViT3XguPPsNWsk6jpyH/glehx3vtgzlryK5E/gHHPAwN8+A56OTDXm7Rw+FYU1RHvZhA
h2o6CwsCyMQluNstqjsPWFtvkOgGwXDyjKw7S1hW9vpNs3rD8ozil3tw6uTenC17A3Va8nu6b7QM
4w4SU6ZNJ+r49+SX7sckeq1namx+9tRROOXG4olxVs2Igt6FvBjEeNgtJXcAb8o9wmUHvxB88swg
+bBwsAF0kago/qMu3rdVCWKM+6IM3rPOLi/F0F7Zhl2slmomZAaHnuypRV60GUzsYXgB8gRL/QMP
MNb/gLeLuK2D4HOnA1PG9bas8+PkTfw/8VeyyQg5iXZlUd9lJdUc7V4zqlNAncTxs4c62HQ9NrJd
UNw5ur8ip+wYTf6PwS3u6iChpDDEXyFubKcepR9J7E78QFZ8uk5bE1IcnhyVbp4hSa6JkSFaFuUo
sp8ezMAb9jqQX5mQTEfyvW0ZNwCB2AR64nYMMBAc6X6aYksV4gb4HL70XfamGcMhbrmqdvN9qpZb
r8g26RieWyP81Dj6o+7cBK79ozHvUhlFDf73OI2AaxSQj/XkJ+dZc6aNjbcEKklTP/O062c1pya9
CW189niX5lGCpgUDx9mly5ZaS7SDhPBi2CSXJxijgvRHEZX1aJXLVwA1h5pnvBd7r8WUsz74Hr03
ZSkspHjNaWBJ0znDfLht3WUTl/S6R6Mj2hEt6zoBYexHq2YMx5t3DFPzc0TfY0UiEW9K+mqmHGeC
VXAxO9DSUyMnRoQ/VlSRA68ZbbONQ/euhzEfm0Z96sOyOZFejPTJwXlMpVKoieu6D22+NDvY+/QX
sckpTzMU+YVYpW/OIhJS0BjEuAtu/MOAx1DgzvuoCiSdoCR8KKD/rTZOH7CbxEhPjl50OZlUDw0J
VLfOgZoxRIMhaOASmSQ8K7jGQqi3dJrDgmc4lfIwzRFceAp0CMTs9VAsOTLn1F+jXUZ/6S9kLI+T
KKjoIigL5QSuenMSX0zZ3+4WjWxEfkmhySZP7SSdrg4RSi48avmrkWKdGKy1BA/I2SmpgiMJbHqK
X1brhS+GcnjPYxlKYMtfPF16jxSDrB5Whpa5Zn+eQjp7Rg/jVZM9VLOda1qNEiv16zJ09qMYw27v
dyPV3uvXJ/JEKOxR6ebdIrgB8tTy1k4dOJfgDLVORWioiWaUNyWPPv0j/A7oqriHyY22QbZ8Nq22
Y+RafLIHPcZSqdeB4ACZsCSkSFcS41T0/SuMZiDhQRYL6f46vcBYVk7gfy5I122KQI5OayQnUOKw
IUShXoANE8PBxI7cLYGvyaFTv7AlLAY3tBG5aZsYmLCigtD0JN7FlfmcabwWt1M2jdg5lM0GiiHv
6X7AAlkqIRl7MdyInXDbtrxRmWVlJvWWY+c/Kgra/20a3m38HWfY8q37K/FOkemurLz/h8h62OAg
HfrftUjrMiubrz/K38l6l8/8QdZD3EOeD4Ij3zYdFPseXLk/yHoq6scRiNmQvCDokCKlP114dBh5
1H/4pPCBDoT5H7/Ies5/+j5edth127bpcpB/h6zHafyVqyc83FhdSnyuR4kaoE6K335TIqFLqEQA
zfecNYRQ4klQn8aWtAT719xlXTXxQCYzUtTVqObVXv9j2xRQMmjmGZxIHuV6PLWoJqXOCxSEGGh+
9O+7tLeWLQb0DxRZul0hx1qpyhBoCRpa4zqAIY9cGcuht5pUsxwnX3ZqyFAFopDb1F7ZX3f97XDX
fa5HUnMYz9Ms9uPnAa09tmt/fs27bx1BlXnd/9qs5t7tczmzVnMB4Hys+677FHr7IjAd2mpZh9cX
A7I2gGdSLDQ0wnKIWx5T2fyotWriOu1fllPKKgQA8iG4VDAh7fCoPq1WZQNZMPqTmr/uqBbV5Lrn
ZXf5tb99wd9tfrcuLEoPRrED6QkBEC3L8XokNWf67q0rakY8EhSaoNgsazWrJvgFkBT0a2JMkKFp
BBh7q5UI0jGM81v3cimvV/HdRVWLhbr+0GIWaV0PQc2pnGXdWIBhs7zp4ByRtD6hLE8imcihbsIy
ryLi6SqQVLmjWqfmLp9Tt7QBurLTO/1O3aezWqc257p+rhHt7dUSYwmPoVtHj1N953U/Y7Tund4d
d2rD9eZXi5eDyhM0oWDp2p1S1ONL6PBISV29msSjPhzJpVdi9znECJ0uEO90JaRX4ne1aLke4LqG
4WesI+F3yyxqDmq2mztoSXVI4nhebHAJhkQhcTE1YejV018FVtCDPj64KC3UeoWcqTmRBnt4XGKv
AMFAZjtdUMHrstmU5jZzis8KwVMTPAtAiSSkqSBOEOg/FgE4X5a58nAjZQ8MBtaVX1iHC6YWaPhD
rLw4GvZ+4x4UYqYwtVBBab/NmjEWu4zc2nmqNxhF0OOJkiA/5WrWU4UDPJmOdn6P76+9q21xq34O
jS5foWY9u6dHluX4CJU+0XyF4Rr5B83F1y5JnENikWuxvZ6+y+BlY9SCEri8bRWepKBOtagmCv5U
c3SHbxk0eTuFLoG0SzBtAbBYKRA4z3FmXmYEUvJfUGk0ak59m4BDDwUQrEt22giyoF+yYL0eFTPs
q9H9EwANY4mF2pTtNhVybzhBhnvCudElYqDSVnPSgv9czkuX+UBRwh1aGvhzq5NS18TSmnUfAB+q
VeqCXa9VsFsqUNSMaBrIfxnycvrdu8siLtj1aU4gSzWBLN4Kg/5GgHuqvPsYE3zyJ3yNRms5Jqj+
94tEV9U2NYfid2tYWXbgipNxL7tpas6fSNag1kKvs460dovU44enenid7FCaKWWYVSNn1XKB+4Hu
pdUF50cPBZSsYEwFbao5r81jbqbw5ppDlHYh8WzXmKIQ1/0VDowSCgxfhRa1p1lO1Nx10VsYNjEw
eVOr+j787AGMbyOyU3mlSM8LDwbuzgwX1D5/wrMRzB1C4MvDlHovlZXxvv/1Y73C6vmxv5YnapUr
ZKoVXJw/f+HlZ6outSP7wVWnI8vLb64ArvqVVwC3sqr6ZBEANHlNsI9hsq+FhUuCilVSdQ1XGyTq
qaZqRVlLfye8NxSA208u73MDgc5v96u6O0q8ygBn4ESZROdQclFPsJz4vbbPI1OneCQfajmxEMHV
EU+eQWQe/Wqa+OskBLrEB5vBvroqpVePIErDfSJHR6McEyCSIpVPLiaipJCglm3dQhe0DDDYVYdA
Jf2oifBQ/2oQCHZQXyA+kxe/qYyu2rjynnemgKGMS0hXkg/jGtBzOql1QTF/cfFn2Rm9nZzVxMlS
6nyl0CHH5NbGXOwOFxlax0mO8NScS8oE5iNpMx0b91EfKY67heeswYMwUMnzidsB/hZQOJNhgjcn
QfFtKHTa71SOT9QNflm26g6A3I94vEN941QNj5q6/I28kGqyzB4ra7hSK0OB96oYpEpWCpbvNEGk
FfZ6iH1jWjz+PnVzq7nrYseAfVvin7b1YG6486Kf1CQM9Rd7gAixyJKJkK9ONXFj3qfXdWqxxIcR
SpzcovZRm6+Lap2ZhNEeL8ezWrJooUFu5KEvs2rtb8e5zHqArE7He8+ZBzTVbY3/ION4NYI34Ikf
RftQGs6w6XsXkpMOc3rQwnBd2j7lH/jz+Cxyn2WyKwl2QsdILxgXWnLlZVZt56XygVADJN7IYmGv
UK4ZZVmmUfFSalatVJNKblZzGr1mGg0ZRHX9jFocHszeji8HUZvUWnUgDPP55SksyVXVOhVdE7kc
y4Ncj0QkbL0yYrtgWCkfPLW5VP0ZNRup7qX8DMbGxUktpirw6rqsdrwuXjbnqt+s9lQfytQTcz2m
2v+6eNn87tuS62dsSOb7rq8uZ6A+99tZXna8HMOVSToh8kkq1DT65SQbPUKHq5NaDgwL2jrh9Zd1
akMvt6o5NVk8CjJqZzV3/axa7Jc6OmX2Si1YoUvDqmaF7SyAKvJQ6KNZq2Yva6/HuX4VLaJYh6Rj
rtVW9X3Xr1dz151/O+L1WO9O8d1HrvtNMW8KLz6QFfEHdKPwmyuS827RnHHMA3GxGeXLerWsBNey
enWdWHbebAN7/qFWQTKiefdl1+y6y7tFteF/XVeWEb5cfSpWaj9T9RfeHevyLX+7vYffvK6dGrqP
OuNfP1Sdu1rXqpeUmr3uozY3ZsLr67JS/tTrPraOpGQA3KtGEwZ2vVb/oJqoP2/UOi65q4+kf6bO
Y1UVMOGyftiUqpOXD8MtthDurpUlPVt22lzV5VPL18llZVNgOQZObdAwyX7hdbspP3k5pDqIWlab
LyvVspizCe9JAkw8vNOJXxiljY/GQLbxT12GCY7QbOxDG9AirNqJB7KpRm9rWUO1TJzrBtXsIbwc
H7Gj37hz3R4GUiM2vd7gKys70Cpctld9SRUZa0QRv99rJEFWF6i0e986+YtAzivnojq3L3NWPLh7
hvroV/6E6S64WQI/kEwQo4E3HcZirZ11g/d/rnp8U8zYn1goulwK4wxlI65WOlqrrQejtVYwOT4a
smSfiXAS6zjyYDl0837oPfs0yUlvldUx7uBEhVV3SuTQRc3l8KThy+n7RhTi1MnJ6AbLqW1M6fZm
f1Mo2iDHQdeJWufQQ9iYuokggxxNdAz1uMWLTjsZLSWGTHNsAnCS16UhdiZXzbEnW2I1gZs/HMvy
RfAK5hrLfpYt+1Xqj1FzaqI2ZDKyGA+uYq2wzsvEyCLqpN4uUO9GlTacqDK9Qnsvs2otSsE7wkn8
nYow9gHzGWvE/F4Ev4f3O+vyba0+praoOVKPK5OLUTbQqq6T/K+LaoNaF9c60Q7+ZG+Kov4jPhlL
q0Jmvoxrte66Qc1N8q/yJ1IrUtmbV9dXzV0ncMT/uOZqnVqE+CnHA/Ijavkyt/QP0TL3O5zV/tyq
NqgbRu0nAfPOsfTdIptcGHjFib5hcbouaqqJjNRgD5eU4lSjdpU0uD93jWKISYEgFf23nTIz3scx
9mgDQ1VC0IL2MEkmgSepAz6VIzpHOo6pqRMj8a6wQBtdt6R4U/U3aoLKUmrePKj5E8r7UGc4oia4
NlBGsCxvM4i+urzAa8W/ub7Dch2D5QqlGCEr3nzKoPGPZjmeFGauS+D8utgrysp1Wc2pfdTearEK
oFv8f7D2/8Q13bSF8Y/OUZ9+NnlZdL+DtX985g+0Fs90CwKk75iC6jqQ7RWtxTMd5xcXnzlLd4Ru
/+4bZYPWstqzbBeurgHE2pZ9F/3Xf1gGRus+aekWamxdINr+d8BaGa3+mwWb4du2DlDLCVqma1ni
naza04d+icmvQN3of/d6vO/ih0WHtoifrrn6Dca+vxz1d783Ux7sty+zPNBqfinSKYlMm+IdLhz0
A/LJMgwOc6OnO8MjAckdZMW8NuMt2F0jfrStIJxmW4v51i88aFXTMcsFrQcVYyrQJ7Bzm6Isag/c
aTfpNIckd4WYMBbxcwzPtsKTE+EsQQeZLcdv9bjpmxZ8LvXW0+Qi4bDjGxR2hxG4YavhLLcdtOb+
n3+o6/7ND7Wlvs3nSrlc3r8C4JgsZoCVnn8gTOgwdTAmTQpqyJ4wZCUlONUz0vxi47slsjde6Idq
aohnKPI1445qi1XMLgzyQyTytxztUZYN48ZLA+ILibpD1oVmwKEmbDCANkp0AE2uv6R9VJ6MPe9L
62h45nFwpOY5tAyMR81baAq3WSJN0HG3lowkDf3TzneTT7FjUeFZIt5wUQGMhRsLPExI9Vmj4w/j
+pypxWl3mCry0oMpR5YG7vZh9zrXmLZGZHFGnv5cxFjFhAQPrz0/OSRey5AV0wA+Er/pCbHj1Xg/
OFyAqDUZaSEOW36SJXGfivDNIdJ+taTxIyZLG4O8mDU/y9vMVoptbwn73yc0rLaTde5k4+ZfXCt5
072/KV2L68Qwz+YJfXdTCsbHZt4t1CAjZPt6HTwlZvqFcTDmy5NgjI6HY0OVbh2i+90MmE8jZRo3
i2MfAOUx/e67vU6LTgXYW7tpBNME/U0wGgaV1PFURYWztWvvdWqdDJUpXB4BfziJEmKVsWhqqgbK
btaFZGQ86C8wd2EqhPGbnfgtIBxoRe2C7SJGRlQ+aNtmHP3tYvnfssiaTmZTv8KpuKHw56202E6w
Hukl3e+cG9Wnfizuc+JtCZRjFDkPN7GefoGifB+0iNjsUzmMx9lwNoae3SWB9qE3uhs0RdlECDTi
FjouhB+yw4SMJX6zCkqFknok9FGsghl7X9yJPvj+vCEM6mlq0zfSh05cqI+5zx3zL67T31wmnHtw
GPA8y3WMd4aJrWX2/eyO/iE2q3HTiAXwKLTnnW6Vq8547Kz09Z+/UP+7h9jzMPSzQJvgQ7y7MajY
tnml843mZJ4rx7lnOJavLfkwOEX/UsXFnamlZJ16/Ws6cwfH2MascQdPtzTjxyYO36TpcB0ehv7z
P5/b392zvsABxeBlit0fLdTvBTYD3+Yi1zL/4Bo3fltGexfrenhjnERuuzYxYjgoy9r8v/21loCp
ZbueSWnPencN/AbDe1LlvENuZ2+T7T0JzKhXXpm8tTXslXBK92nrPf3zl+pCHvbdE2obrMZtlmbq
f7RRSUjpEumRd0AvhJVP+CEcJ1gsYwbJHNNut9LpYA1pt7Ywe3KfcDkC6pqMYV264k1H0ppLLiHG
J7z9o/zWSTARTHjJBETp4dGQ3WS6v599oJMioR7AiWTrKiOwIHPye6uNEULP8UvRaA+F5ZyKgb96
dkNYLE65rfnebYb4HZ6Fs0sq0joQxTj03jbUwggWQ5+KvIwEDBNfRoLPyi8hwT6gfSEZtBEEIpgZ
2H8g6nG85nsnntMqJRQWwyM/qMkTRuG6Ao//0qGHS23ObEzddJPW8A8J5vTXlmeRSULcdWDg4xd3
6MRJn/NSQviIVHMY1M/yxZNNyw0iSsA7PMKnmctW1TvNQVMTT/TgzWx+MofyudflvjStK3+eP7od
bU6tDYIUOf/JCnnwMEEB+K3RexBsnNaydZixfR/rutgY0G+9KD00EkpEG7iCjgX/hLzif3FHGNY7
NxgE/gI/GG5Eut4OBWj57P5WYQ6MAHu3pZkOoQ+vdTTRXw6If9EeaKSErAf4kQLOWKSjjyOCdBV1
7u0yLmQjUcSaJ4Q5wzaDcIExQtHAGhUH3Rt7CjkYtOHTRWZTr2RDUJ/yFHy9D2+wNn7uEwI0jJwg
02zX80KHaJXg0WZhslTUPTQL+3vsEpA055JnSDa17Y3hBm0fsgoXK0HdXRPP4dGChNEuyue3rkCi
b2DAbtn+txKtXzR+9Mux3sUDsoay7TB4sJrbcrF+pGi91kEwP01VAP/Ks0nelaHcxKEuj6aIbjK7
+Ogh4gSrJkMAIgcOhjqysJ58b7x9dnZOlkDW+1h/JNrGBrdfLz1drFDPIdahCe4RbGtFgaXToL04
CG2nJppRZ5nPUEo+B2Vvk1BhvzQzwdZ5Fj8miVZj+A5qEyCzD9wbL0spA+BWXC/IDglX3gyd+8D3
tuvA9fEDbI5dTlpAHY2PZsJgaIi3MP/ijZOOt82c9BuPf8jN+KusT92Ind1UDx+L2n6b67jcY/a2
K6qGpNjKTzaOy3lTpHmI6FgDuHTITVJ9l/pEQGSLwWfxY5kCg9ZpmTb8VxsQFDLcNJzrsN7FVM70
sfSn81Wlxwn3b+LTfXwgnPkrXTPiTCFvJwjMZO+URHI92MwBUrGFoKyNB6cIP8cBOQe+mcMCYypN
SJ9NTNKPXRJRGD2TiFGR5J01VrwbE5wpTSKniYuHTxmmxrkpbHGsZONsUoHzsqjbelYlxev562yT
vT7V0aclzB4Tuz7HiKxQXpAzkELJI1v7kENYy2qS24JqN7o2enJuhrmw0KeUUtg8pdx2h1r49J68
sl9jdPyAXzYBJNrwGEolbqU3zzmPKyEl5kOE2/9xaNMzBpzL1wIj9pTD0JQ4+yqwPtm1fecIUmZb
Yot4DZn7QtC61FPNWxDf1r0AHvDseWOX8XORTudEH/AiLAXu/lkFcx059OJnLdRTPJ3zXt+7uYHU
I6UtjVLEsT5OejtcMbUwjenLz7xRkMWuh8X9UMbVeYnMD/PQbytN+5qX0wOd1hWtjStBJXpPU060
QzB8Jkr3Yyi4/nkjxNmm8tmiFDOA/yKb3kppV/mu6DVCiXkzLwWvWIuM3TYG8UniBxTWPE/e+LHV
iDfvew1BpmbcLE0b4bjIU93haUmG8rKuV9Nn4rPxAUpJ8g5mA6eB5DbF03SV5gR2lp8bE/p0GxvY
9uczAYFBBXc3M7/63SmI+h9gEuOxGXmO/QkPVju4y+r6sfDs48Nu9KPbajZxeNKKWyq9Owd1OEGj
n9J8+Fm7NdmaAhcZvbprp3Pv1J+7un/yW+NLap3gR8DSNmKCh0qSSiSflcTNZL2440tm25u+C+h0
d3s7re8WsjL5E1zcfAck7bOMxY7y5yYbXBxb/K8ptkcrO50eM3+BBuoSLm/m6HpLCoMZr/pCg/Xa
NRmEiSEytmGK0iKd9L1mWOlOOMCPGUlZRfCEonE9TuVyN7QhOUpG9jkhKB1yMzY4Y36TSzhTcySJ
YhxfwFrwcCVX46HS/OLg4gCxwh7uwQodbYdjopEm0UGbupxYcszvzHiVuOhIIsMhucnC9Z5jPntj
S76zOXysCQhOLB7mipo1VMbu2fWLB62rPqRmhyePh74Xmf4Kl51t3Zo1kffus8v45rgUubWqJrKN
0SpUyG8Dkoi9/uiRTSttUoqVHyVfg/ipaf0O101empH5UIQC89SwJ9h3301WtNej5MnFSnZKGoS3
CNx5KQTdoSr9edulYtshwd7YJOpshx4TEMJv4W2Mz1h9wcozeoC3padieMRJiuZ21vbxxLVCSvFN
i7/wlCOtScZkY/s+DHj/YdJpq0M/fW6rZm9NqKc7AbXmQRBIeHTafJ/Wsbs1o7kk7KVu1mBOO5GL
G2qf45p+JPbDPYqTxUSjZ332rJVBzCEdPNpNjBrgLxanygy/mwYsxvB7bpm4dtQa4TvT8NxBTV53
WYW1NMx9I4CbpPnfgzw+OBX+QHOgfUodVLmuXm4Y6w9wmqf00AvrdWjmp5zXy2rOvA+Ji/a5c7OD
P/jwhBlGptmp9923JDEE4ltUT+1QviDII76DauSIcLU0o9cgfG2Nc1ZABBapRZnW9DEtwQe2i6hK
y8+OM+4qMc1bS0DWPFH/MX26BqNuz+vIXi91im1VOL5gi2YQ84ErwpBoQAcYAh+afnnGsGYXj0N0
KPwM40i2FxCM5i59s5HtyBiy8aDP+kuJycSmFvbWgDu7FVYLuSrNwSJEwwX2zlPjv03yyxaPfFUj
zD5FFblUGHwhPw2fI4PhmpnAcx8/dxpmXoH7ihuB/ao1D0ksPubj0uB2gq7R0BZfpvrQb8Xz7DOG
AXtd+rHMGJI6g4fkt8I8RvP1n1ECRaKfvxadcz+OEI5dUISjVhF074Y3XRSchmLY+YWGcNvWnudZ
t46T6LbzWA2riQ7PVrcWi4RKG5m3a92n1dnoiqMl6/IaI9fW2gWOLfaK1sAAsJGjwOZky8q3VWKe
RwzoA91VkoRMdMJeOufrHjUS/OqcQqqBDpCf258wkhpOau46CSVAkRPbgVPHQHKbBPgHj1QZqsJ7
xRFSjBcqR86uW8o7HL0X6haourB1JY5Vat3U0bzOwM03m/Y1KcmW55+REnqrLOvuIonWpnXxqfHy
eIfhVHeKA4OWY8SLN3IR6KeJvu9N47aCAyQKrOlGA3lGZ9wmBmX3NH/mFqfZJUQegS/2Yn1Ib8RG
LVVr1JWF0Z0Xb9jVLQHXoZb+7Jv4flxyLIm84icx37cuwZgxY49lDu+DYLqlm0Tmpxvdj2X7XLTp
Y53G5xyTvWaczjH+gLpnfPV654t1InPlNR18KAZ5+dPIwnuDrB+dvGqGP1hnkAtPPm16O/QO7Xr/
TH7hT/pQRBnKbgpCm0QsNH2AYZ5A6QGTHto/BtrklVubJc4J3PLzL4z75pMt+hkkui+2g0vRpHR0
dOCYTjD+LqzjoAGVV9V+kkVmxahwYORt7b78pAhEiueUcqHT1iZClUdUi8t4084eti1yUowZOps4
vUOujyefZPUsyDUtTIHhyEkmA/xqeJk5ZXcsBp8IIf3edvRV1NVVc+peiRdbhyUZ0M82wz7aK/Gm
YnapOVLLMH2sHcTNkb9uG//JMVDLYK76jTw4fZ2icI0b8TnEanE1DsWnwAv2mLq2iF/Tt2QInhgw
HXDEt9Z+Yd8YXfhMemm8nx2f8xU25me0boXICefuw5M3g++E3cjAdejwI/DTY5LTiYvLCDc5um5r
y+zWmijwbTWWHxZmJQrD7BJMzgY860PqZF6pM2CL7d3SYJglh5OjQMvnLLeOFDewweS9uR0dhicB
fw/xL2+DBSBn29rPaUhIypFZUJ2BGK+aiJhYsA636GKeXIaX6Fuk0GE2trXzhvm+8UFCf2qQGJBJ
XiHwxjejQ8xg4R4kh9zLwLF1rNlX+dAdKyNXka6YfwTms67PWwLJuT+A8BTMpeXk+InsS70s9Gtx
+qAUmXxvg/TNmpYtTrpHjBjY0txFAinqGGZwmISItnEnPiYGujtCMLOjO3/QBqLH/ZLW1cHbAt/i
GG9POP9VrK+rKVx2PRFvQ6cvGxxNcSAz7oMO4tI404WDLfqVDIRHuykOCZFU68ZMD27Wf82dWUY/
4p8JRH5jxDfw0jz82wxMj9C1RY4xHggudLqvLbT9lbxjpiVyNuTwbAwHo2ekOAOp1vzrmJjY9rSx
GpwTQ0IfgBGAoz0MJ9ZJIbKj4hv2ElYcS3y8A5ykSbL+ETggAsU4nyskzzI9y8PDoX0JvGqPqp2B
qCg/6T3ibKvGSyBBcdZYRrAh8h2z0MbaliadJjB3DO8a7KFTjZNytO4e8mLZnnv45NtJ3g0Rb5o4
ijt855IvnbRcGZbikyFoyhKQwRG/wcTH4SCFzbnRgvHjYqEToBgn7XHMO830HoQNcEKZkO/zvY9a
jDhk8kElZO6bm4BiZE5MzFn8gEO0d7nr0inaUuFC/TzRO0EdsmbpbVnoP0TDBQhJG85uMfHuC0Ac
qT9wroH3lCVkdyZyG6O2mhvqCOtdXQAzkkNqicS4uf3QNNb3rAIb8vEPBkj6GWvirrAeowFG0xz5
O/WXxglFXjNeS6CSRFn6OQVBEvJylulX+ralNN+Jbtxc4rgaYfO4/ONhOnRkPqSP+TTdJSXoPC6g
oGyx5WHAnuEYviwdalj9NiOOEYM6IBsaChItZePWcV0VuF0AxoFsj8cOCx6RgvBoTl5sy7Q3DvmC
Dq8ek62B8HpVVlZ8gOXVATphBxbm9rHvxhrdZfIltEBhdO0GYjb2bEl5ynLrY+DVKYrQjOY4cs/1
qEfbQiubdTJ4Oz+nXNlaRXfwg8eIcuieCHoe2hiwpjmQXZhv7KRMd9nISGHxp6Mez8dGs19DSg+M
CqptXQTY26bfEDgNx7Svk1XmLRjSP3fyBrYjKdL10y8xTvFkiTA8hsG0T8HNYBw84BS1z03QOWwD
svVixwm4EJAFNx74hb0upNUCt0mmJW/AK1zm0XuKM+MuW+yHNuC2pQOF2WK3dbFINzTsTNQ9tljY
uU0JvGoZ3BgPjbEVff3Q4nqwikrSLxfetD2W/LwqiefNjU0w26BhOgHhhqVtAOxFXu8NI/bxMcw2
OWkda2xJj3NK8JRA3shLpv0eBMGtRHGD9Kar54/REL4IUt5xkTG0TYYtrj+0EkejFxzij+YgeN7M
PM/8wvZnXaUwIuLobOtYcFTU+GADA5D6yXjQeKesIV7o4A+U2vKQ3LbGr4LtGH/EPPVrQ+2dJnYT
WPORAT++iSX2oCCGGPXSS5wY5rTWDKe60z6E/iEv42NZHxph1Dj3Ydc97sOqKo9UCl5iq3sQ7Xgo
QaSw58dCx8Ou0WXYsdcLpAk0zl1OZywMsfJyPjd6RqEjm5+dxT3ouft1wLwCbithrDrBlQY9ODwe
HJ1uYZzEQFEEhjQyKsNIXqosSqHaT19ce9TgvqTHwcxuMCRkXFMQAOdnAx4FTnsX+HCFO+OpbqRN
Rnwn6uzOnOOHvsQeKsvjm8VHeRlkzcFvMI2vS+eb3mevXchgMfZIFB0EBukZ96NLOlQgYMfpsf2q
Bwts4ba+03yr3gPZEkawJP5GE7R1HdI8btTyPM10U5zuIbbAMwkvOMxLTjSATS7OYtTeWiAi2IIz
o/jEFv6kJqGoe4Lwfi03PrBmTYFea0vv3NR6sze18GPDGZz0PJvXLuqd9TBp8xmyCOyStIZsAuY6
LUKcygh2Fp6cjcB/gmU/Cj6g8sFaqpcRrrlZ3AQUZJfRwxKmd7cCsGAVxUa4LUaxd0bCEyHp66cu
TU3uCDlb2SHBanJOTdIUR8uYthsTftSIahL0WcQYlwDJTsa1XTf8N3tntt2m0m7RJ2IPmqK7lYQa
S5Z7p7lhxIlD3xVQNE9/JmTvnfz5u3Puzw1DkmUbISiqvm+tueYYQzoruSBKqRNKHBlpZD2R3ZFc
6l3UDJCzTIzMpA5QFoFnQX+SkilL4/ZE+o5nn3Wff1Rx196EZarf/NzYPplrFqANBM5NedaEvFkL
wf/vIPtvuHdaFVS8/72F7FQNX35VJBg/fuFPRYKv/2HYrgu3nQnNL6B35w+HhpLhmC4uU9Oxf/GO
WYDeHYQyi+vM4fdoaP8lR9D/sBzXtz3Sr5bGHL/1F+f+T0kAiHwA+tF79efzXyUCBMUvvfFfuj36
0hUWsKos4esmDR9sar+W9vG7d6p0F+iglX0YuyWeOraDFjZs3/gV12f66plTQoJwe2mTGQR8DZeS
rKkvWoqMQGsm8lTq6pYgUnWpvc8xqueTtUvbDIUARcu+zr9PE0aVafK/jTRWYGKeBTDmHtnw0c0S
89nS52CsPbp+uryQPqdf++ElZPlxKpBs7/shf2Z+aj1Mbn3RWvwV9YCNLKJR5JTacHDK0Ae25D2J
2kPU0JHiQVnQjKR3iaRLoKYaT3adRXurB4Vth/g4wOsFWuUWVGVh2ZcZg3+eOx9iP9XxxRfmBlxf
UKfRfLXhHqVOyLSsFtZDUzrvrpOzjonVe2J3eTBL+5L43XgSXvvSjAyJbo6PnyYIo2BlaWchpmM/
dJ+GxNKuCbZuxSoXRFp4CEtjfMlgcdeWuDVFX7yhajlXCzq/mqcHKA/6yei7E3HLtK2KbN6FFelH
4eTdGJ3S95GiHS5tOGdNnQNwCFkj1HfDTC4HkAHA0vQDcFFZk52cZY2l2qNJzoRnms9guFlSnaYu
2o1MLg+jffRjl2iaJA584LlU3Kc3OL3mZepx1LgY20jPLa9CUUsemVyMsvwsZPtC8RNXeygOAKoL
yiH2t4Ykk22bO1hK6pTbvDm5G1+5xWEaMudUZfddK03gLNYQGPNjXxiovasgJXYKiqiXHvLEPVtx
YJrAr/xx8FiwwJ+qhfhuWeUZFnJ3LjV5SUfNv4SDt3des66MDsymbvMRJO+cx29iaBQ0JB1XRWYy
n7Kvwq6oRdtLPkn1rrF73ILJRsnGQjvoaf+pdIdhl8xTESh0LgbZNyfTNEiH1MtTS/MxSC3untCX
ut1st9aelNOtUu63soJNjtwB+l0UfjOcZDhaWSugIHrJLksmSK0GC4Baoy9DztJWDZCA7cg29p6j
Ppd6PII77G6zaK7OYUiJrBq6U6FVJ9uN/PNsOsE0URCswg/VdFdHbfTgpEeLUp0RS3BInGCHxqBS
VHsfbejh54mltdLM8IQegXm6sm7hkKpLanwXcsxBF9A3tsuY4q8WYnNGfVu7Qp5xOpdnrrgRaq9+
LkTdn2qfhPquSz70Dq47kTkCAV/hXPTqqza28uCr4lM00blErAcjX4IKIlIdq5J91c3wIjUqk9id
Qs666ZNF6eeQ48uHMqjdDYVwubQ72jBYnmLSbjzwxEo8lbkobwuDeDLPcWBAg3t3atYk9kS2mfBg
CBpRuPVJLtt2U2szq2n2IDreSBQTB5aREfEJecScL/vY5agOXXWNRrvfTp+TPPH3bQmoM/Ye5cDA
ZZDcRKeXbHMvOdstvYEm5KwhkMpg5nwcYOKT0W4RXWZCmq3ah9ycv4tQRxlUAJFXQe+PHjwP/d1z
KPZWmr01aTsw9W2OY1p8Zb+9HTRVmk7EWJcN+AEP6pHtVtV5tudtNUy0yfo2PnTJp9GBhxS2aI+h
dIB3BBahxy8Fg/bGmeC02zkEhbzj/i7beto+ygp26QztHVDDmF21x6jp9m5ZJiezzu9EO6h9bztf
FZPebW4gXSZesNzbfW1vJtZAJ4TLwAFzym1Oei9bRwUAflglAHCmZtnsCtsjvxrlQSruSPUgsikj
C11VkY71LEsDzFZ7f4nC6YqP9SyzPTeqBsZiwrx5VBvRAFMyWTTkYI0DbfpmR7T3x4zVtBlF+0IQ
OcqE7LMzcv6IkU/Z4LdbugEfivcRDgTxAnI+scDfYUhgMlZNEDwttGVJ+bUafWAfbnbNMN3Beui0
na4WYkh/SpAUHVHZRBshK/9UFiaZgKZdA216n33T2SewF3Ft6HJnDe+ZO0D1Hf2lc2RFr9xz992Y
3M+SbAKkD+QgTdMlpaRyyMviTTjai6aHZ2NoCRMCpeRESB46TX1oAHtgCWPKnoaAXww3IB3kDOM1
evILmiKqpJA0WjKwhA3cvAeCN2KU3nij+zQRd7en4E+JGIHcXUau9+tkUZ3r047mNaRr6sv0Wtra
mA5hi0NLd7tya4H7CQTivW3klm0ATe4+zAD3+31zMcKW08emFzjTq7mnwVlxsoMhS9L50iF63ISR
6994gj5oJjM4e6wqEBPk5Co0mrEVfmMegJAdCRQ6kkV8AktS7MhUhcXcKgmmopdbv027G4VP3FH2
fLUcwo6Uw8KvrvozxFbuCd5Y730tf/EmhGwAml90fVoQgm0cIEJsFhso1iB94VCbBFzQEYcHPFOw
tVWVX0U1MfiG3X5w5G3S15fCAbdiSUD0kdlenJbLhDym9G6gveZE1nWufbogGsvvOMnOZVJEgZkc
VehSEdA6EAw+RkPu7Eijh/IgUAByR680kMDL0haykD3MFGqq+AG0Zbks4nfozZuz2xWEgSQUwhNi
WDzp0uag+qjlWkI90uDMTevuBM4Q2FFRbaGbcyJ4Q0eLzLvta2Ee5ZOGt/NI6lq9oSXyHLrkAHCH
bw5OWMPJi8fqKHFALL1hYjONix0SUIDUy74VNeivFuJ5rREkYMOEzBX1CdzhgTNIKLSiLO7ahGmA
n9k7rTlEUQ7xI4kjYJUeYc+E7m2IQcwvfTsd6HZEO4LP9C2NZJcBCL/5Wqf18jztn7qZEyCqzWO0
mtVULuUmiiYbWDfdxTDugNYvZeFeet/MbtJ2lPBWE+P66vpILLp8FyAfquwyyFv1tLYPvB7CN5E7
A2cZDKraZDluxykMqIV159TW5zSb6IuWCnxnDeaWQQzxkX5cK+DrZs6JLoN98AWrVBtEtvqqzYv9
fK1y63D9AjPXwYstvo/CnvtjaGs7ypz1TsQRKrHEh3HXZ+WZ+mZ96FbYBv1JCmjZ0s/McNNtNSRN
eqQRy9B1bx1zcIQDmGXXnRzLgQgEeG1bIgwFNgnC1kaF+cZqX2ThEGnT6jeRJl/CrMv2P93Bht9e
UrBcP2yWUe1dMJdp+9VXOS1C/fXRvzJcFuCnrDrxj6uBcd20i6lxfTSZlnYigEmqMDnHHkajyn+0
Qj09AzGiEMB4UvaesbXLDJN0Cl+ksimudcxfUfDV9+vuDlAtDnEWHVfr4WrrXDfWinz5+dyJAJ5E
ofNhbTWstk5VR3l5DJfLHquU2shV9O9LBfK+lId28QgIJTECrA/bxc6akUewXc833fhgEEB3Wj3f
ShnaBJQV20Rut0Tbzo23+9G8WCzv3urs+bFdLeAIEO9nR8/xfo+fVgbganD/SQNcHxFEiSFtcWAJ
vaAwPRPvMQ/T9ocFc/Es2ctmfUrmwrtet03w86WsJptO+D3zrMUYtR4Lez0s67FqTftim0m4N5/p
XtH+siUGnplymEeiJXcpMz6vGyQJ8bn1vjd9CfR9oKGe6aLeZJBmiN+g7DQq2nNMdo6h7mIA+Xvz
AyuZu5SX/Pml0GoNZWus3eTDcs4lBqIIDQ3vYtFeN55yYV857XtOLZme+NDMh7h1j6ttde3trBtv
6fL8eLQ6mfXZFGA0u0+raXnduKB/jcADDc/EkbGvJxOC/vm8WcmNTtKTjQNTFdfTUqNp5aPvDmTx
LQ1AtfQKrWaMtx16wC1hiWCF6ADSIl6akus4sVqiV7fs+shYjbLrc9VFrwn6rf36pazfhbV8R4qy
y94p3ad2dZ2tPvHG8fduYjiH9Zv57fxtYXBv6zYlr2sBFq1voTMHess/EWhL4Ml6Io8rDVQspi3J
hOB3a/d6lH6Y21GpxSeWEz8Owfop188L94Gu59+fnGG73HsyPhWT2tVKQgfXrW/QDdQmHgEmuJ3x
YLAipsFNHdiUzL2JBwXlID6RZLv1TOUEHc7maapetBJSMd3KJU+ITCDf6951vhUPocWYD9NHmWUM
sB5K/LLMUShI3wLZ0mXIuv7ajL40cNol59aG5ibynv4VTmBZHdEsjVszsR9V7MW73r9ttIYYrPBe
OqzdtJgbPT3gaGllaiDoRSseq656asSeOyY6RzFjJMiYvFMX389+eTuq27Qsvxqu8apHlB5zLWPl
NyQfCv01jbOJInb9MVLlR9MNgd5bXAJGkV4JhsiPlRjRS2ztqkn3w1hckggudAGOkamF9aFvWXnC
nmJoB+jfu4D69dnO9iQhHqmBM/Vx1XNaw3eMZHfbWYN3jPL4pTEmd7dMVHWRGTQAQLIZhLRuIp0g
Cc8tDxQAt8Y03vuFh/4cFDKFiLP3plEnCMhsgizuDY92v2DBPHXTCnGbg1MzH7z5EaNqsg9jRPlN
kV1ie3xjQVJsSei6an2UbUxBjz0SrNY9D9BFgVjKCd2ImoPGNyaf0si+K/P7ycu+hVMyb0BaMoDm
0Ze2Z7JCFuMIzTq7ePaIhcJVRzutHz15QoBxaEycbQYxwhyu7j5zC+YJI8wqUeQo4MF0VoRQzalC
x/Qaum63NMdvJyYZnZRcEsZEnoncxcyZd25dv9BkBtcAh0dPmVd5WXKaO1oUxA6J7AuZM8+t431W
HIQ5bhroa0ToEen9JPPsxiv0R5RNUIInK6jl/DUzWVPT+VzioNoHEbow4GjMyxzMYZQnr/1o7UZl
vkwhHdTIhz9Z2O9SWmDurIY0wdhFONvfF7WiermnEXbu/PSAzfR7mxD75Hf0F0FYZ+ZoX5o0D1q7
AuEXA5NcJDYpaYAU/dvHotbQiBxhHkdb/Ehvs5k9pv5kbUewN/lECImXlRc3HI9WOd1AXT9nAgOc
IjhKifFr2RvXuJAvM5SAzPA/+eSxbU2uo7maMbRbGaKtxrvP6wJFXn4dsgE3CMlz0uk/VlXxyF7C
K/dJfzFS71DGLLxAZhD4RIzcpIcbKiU9Kdms3N1k3ml8DdFwP+Y058csQBSrZuo12DYQvkhKuWpa
zCDu1ir8+2QkymYK8cOGKLHa9qOMIIcPsNM702m3BbqE7SxJJunGTJ3NpElAlmmf4OX6u9CouBWc
ehY9bkUIQ+jhMYgb9UU3ewY/racX7iPdmRkOYKa1iGu6+74l+BGlaZwhkgLCo+21PDk7JYgir1Rb
ABA58QfFLqWdv7Wkkvx7F6keZTkJs+Hct+2087roONlNTAOlG1Gc6c3BU8CQ0/J73tjJVjn1R2T3
pC3CVaoM470jkm8XV+paM8UiLDtskYwge+5rICgRASCDQGeaJY9TFk9n4mkTmkEHKwPZUBcx0UUZ
ke+uq92kQ6NddDO6IDmOiTbR03uSfaatLy0UgO6jT4TWtlKm2rmWAaxiJJticr4zs4gCC+cUxKp7
FyHQzVi8Tm3ywLp4pnCPm8kvmFk7/XerJ/3YbyhISOvLaMPbmdExAP2pgnkW5941jW3aaJvRi1vO
8m8il24wpzNy8QgvFdrdEV1bYnm3CCU3I5ADzEqOuRfwBfyUv13rJaKrsHxJkum+LanGFpmliPEQ
xsLffOWu0XJKUQicyksLW/GkucMFuMmjn85vjm6Vtya+TeSImnPtcvtO90Hw5kTMgALE1tWpo8pU
dCpgh1JlsAB7eui+cEWzDCEFXUv6Xeom+bawjSC2649kTwiaJZQ9Rr5NO5LfKXtMeznWO0tk9VEP
wyfyxnqI6c33mMi/zkLqUBTyPaaKsgH276Vo4bTy4kHMDyKRPyRYQHeZgp9kI4zrZH8nmvwbt5hL
y0C2L7CBO0n3sVfeO7d0tbXGKQafK2j8EAKTfstsZwqGuR8ueIzR/TEn64W1NVuvpXq1T1v08zm3
NC6k1gm0bKTgBZIyq2ZJWVKLME7vKs+/x5iX7EiRj3fMammj6OAVO+GRMDhrb24v7V0NA3KrO2h7
ZfIoM7u4EjasEJySidz3A55wboi5e5+zsN52Xl3vNDHAvBCB7G8rYh0NIT7LkchkW/XDoSpscrbe
pcclXxj+3icQdWMZHfoFdq3q6E2b1M/hqPfkAcWfKp0Mnbnb+Q3Znmoo76y5nR5CG0hiBEwysMZI
D+Zk9DbCuhO4DDeqcfnA5IKCRsn3ynQeYWy7OLCz9NjYR8tqhgsd2zeQL7cIQrnhCrQipXguMwKp
gLK5FEsZ0KJe3YfKosNbY+mHumQW43WCSn1rcVYn8O7ndJguwgJ/oE0m0sybrMjlbmzzc8IosdUc
1JQoemlXV9GHxA6KDkorBW8y88h6tI3HiFM/N/YkqO9td/iaWdlz1d+2KHQRBaK5x30A87I3CUv1
++1YkBmdOGQYe90hCbXkflKH0Zj1G8pkgI3pkG0BUfm7RDoPSWLeI/3vd7n4kFHf/oUS4JLA0+A3
Oxpl/SwY2HA5utj+3c6k4kVxqAZuFlALTg6pDAOCWrn5R9+LMazP4SD0g7tQvtveWQbD8ahZ+S23
OcjMvX9NyFTZ5GP5lKq3pDuHZmMHHVOijVuH+Aos6wXKL08mcMBu9sUPUdrQi5BH+qWfZmN8Y94U
GFH+Wc/AoGa59xCSy2WBr93K5MHK2Z/WHb6NsThRqbxohSeCAvAt2VNfbHuqb7qydlgon2ad5dUC
Qe6F+0hfUG06vPi2lb7VpnibqXjs6k7rGItYavacdZ6n3ZqkJARdFRLh0lcA7F2urTzDMOlG6MK0
3uHrJCdDi4DVTuCLKZk+Wk2T0pwuAruw6Oj6p9Cp6HDmabOf56WUNBSv0jCroHfbRe9GX9tC0Jbb
/Xka8WXEjrhzSasOiAxCwl34zg5OZ33X5eibM1lyYxRLKz1nhiKz5hI7mOD1ot5RUGn3if2lVKrc
6frXpgZv7vM9gosz971jYPbW/S9DXQbpkkGxOLdwhXKJYwRYCuYYMS5ucx1mihY+SrcidyXrq6nf
xgsaC1MCCoV6YSGsz/Um6ig1sfR6zduFjbDWEX6iO9cX101SxwwXNiO9VrqQcYyaSJQBkT6F/920
/AVN5x8k65rN43yLk/QHaqEcywd6IuOeCc+f9IUVwbBu1DCQtOKSrFQtvNB0tPMFPAF2QU9v07n4
5FHKCOrc729WQ/1qrS+7sgKZ7BENnCaK+0qVIXDolgSGnq7DD8s7O3CZjag8rK/rzqfURBOxYhRW
u7vXMxGcJwR/w8JWGhuE/RLJOyIynrpO52+1qnaWYllzg1kASoPeFPURCP4mapL0RLsL4x5cwp27
IKewXLMIX0lzf29w7yS72ZwNdGbgUVaCBmntj4h0mKkl+TPkW7m3F0DUumkWNtSsMj6Wox3DJY+B
gLeB0hab9dHP12Ap3XcDFkbpGhTllxV4FE4gB1bWw0/gwvpiKeNdZefGUV+0svncEffs1EfNZnE0
j3XM3T2kWSTttN+sTId8KWc1pWduQsJZKLWlthn0dLe0lN8jIRPW1AKcWh+J5en6aHlHY3rdEfyi
2LWdkGgG7j3LTckF6hUnfp/C6DCBpqeOJJFR18ybwjHNm3p5pAhwObl0PlXrGTdhNghUooOv7V2Z
3a2vpUtkw/rIGIVJTpNDgbPs3w3EwUFpN8wmtNi4EaEyTlnztj5ZXxZd2Z0yvrGV9bFufqI/fnvK
hLcNMuTqpFSxVyTjWJzKO6PlA+uLBXrdrC9PXQdkuHroUWuQNeMAZUQ5fTUEJHwo3+zsuscZkwRS
viy0hss+ign8FTa4RX7B03XjNNgKGvmY1dyJif/pb9zyx///ZSeW3XE820UEsuzH+pOJE4GgIK7w
IcMo5j2LRt75BHGQ8lxHrLk2VaN/KCIWK7O70FRiZJ7pyMJrcnEUj1ZI3MHGkrW4zoVPsG1FSVtT
VLPbsLvAF0i3KNa/ZGP+xhwIuvw04OyFH29UyTsa3peq4yzJJjDMldFs50zHxDDh4ZszDhd5rmem
+awliGvaqqQtEIRPzR6u+rljRdONpX3IFH9OavHuu74bWW8e5lCQtSujM0VfsrIFlljjpTLUO4nC
VMHV4opMNY4CEdh0SjlzlXsTdWD9XaU/aTCLN41DHsL/i0b+NyQL5hf+f9KMbL/kyfdKlsk/KEd+
/NZf4GFD/GFYePBsRCCWbYOe+Bs8bIo/hG7rvsvQJEwcwj/Bw9CKkaNDGEbP4Vn/AB42/7AtC9mI
p3uMH55v/F/EIyaf5x+kI+yWYZIOhk9Yt4QpFi7xL67Qbraquun78VoOlh8Ylb6vceFclF6PKOJi
9UJtpzz1IvF2TWKTkEC288bokppJW/+kwqp4hjXxNSqqiwIWT6JBeU2ceEfSDCNneVfovnaDKO9z
olG0Z72mTvRXjq1fvwyeN95hHx7v/M5z9r98Ef9CFWP/rolZjjcsCdd1cT97aHT+8YOJcqozP+7p
HhMNchgWm2Invs5C2se4i8oLSv94Z5BCfcClvMz+W++CU8C41rF47+K5Pvujuqucerw1DQrlCE86
EhCUcyvpsuqD7O/dhNqFL4bsaIwR9R8vzG9Rvn9T2ZAcGQAeK7c3nt0CZalhtgrfUa3OiUcsm6OX
31GDIkp2uNNMogu0shlOlNfSs9UP6TnruCuPbusepimLArogIYqK4T7UNG/XMpN/6Uckz9xs4nOM
GkCDQjx52pMz19axFJPaRhEp1f/5mDq/2fv15Zg6ruPhnwex4v0OFBCJG3uOP3XXaJ66PZzmZO8r
wkAjLDHPisayXc/TjTYLdjbRKF7UaKar4ZsnovaQ0JM8t10NyZS0TKV669hVXU88rTLpwB3kKO0n
RK/ZoxHJDQfafPFJb0Qii7Y275B35s6wUaBRz9Gos/D05nIzELdXJvrwDGAClqNDEAJsB2btZIYf
8pg4C9csqiu+rhgPS0iJGKoF6TRefgc8bbHHLDefRYk+mYPxbLkcS3++92KHikEEu8ItBoJ66/g2
M6rFT3nj1ski2Zw7qF72Y5Z48zGNu+LV7K6NTevWIiT0F3DVgvNXC0t2mtI/h+V/r/z654sXdZnu
cpY7XMOWuVwDv1y8LsHCSHDz9lrab6v8xMuwMZt4sI4yRuRPznlyVsJ2qO4KNMYyDpywZKISn7uG
VHqztK99J/QL5TksbhpYf9amjf76X86b38YYF54LzSPLNxlj2PzmPLd1bmR1G5WISrT2Js3s29LB
JGPHhHv3eED+y78zf0M96Mv/QwinU4Rnzud6v136pOhNcyPj6rprNSO+04z3pqOArWmmHRjSEFfq
68QtWLP/1HBBbXTR7hy/r86+ji69F/qj+2hNfvTaWXpx0geL4cx9S6nL5l2ivQJGRZgvw/pQhcQ2
tP7k4jYvyJowqWC2eujc/pfjt+zwr/o+jp6pm7YpLOE4y93kt+/ZZc0blUVyRQX4mTib+OzGnPyj
Z0iGq6jZIs1A4eXaKmgJtb8gPsjPcu7Nfeo0j6yeo53CG4LJg4noxGiIFOF+3WTCf6dZ5J6shEtw
MuZsN+hzdB7nskMgJ6nESEZ2g0/nMuPfD73grGqGm8aDUUAejUHvatHQJnQWWunmaBvCBv9D6n7w
iypGsn0zGSFBmWnvokvMvX5XdNvIn1uGgLrdA0jwNiSOjgQ14hvvUKqVhjmCI6ytrdb237tWj6+a
JMMyNLBXwVw0Lp4XGtTcsxkEU96ewwqOZ81E9/qfj7v9zycS+BRuj0Qf4fZ3xXL9/XJ9USgiscMO
tdvJAzM0om4jYQl4tPw4xBoDryIrYkApQCr49C0zvPTdKoydmSI1bTLXAMUpnLsYa+4pGzR1wEwX
PqaTNm6S5b3YvUcLYU3fZ1dccKfRdNLPaYXZH8N/fEdtdLpv8sW2YAO4UaUjvmCpR4lXP4rGs6EN
tZgy8XtvzWa6T2vyx+Zs7ne02LVTVBpPAyAE8lwacYyx0uHW1EtWPnqzL8UojgmQHU0rh+M4A0YS
TplfI7yHKpSfVDbWd6QpyVfhPkhAsB+81u5u6V795wOMcuyfTm1LWIwIACl8FLe2+5t01ZFeokti
6bHvhcm2MXLjTKiMcdbbEXdrlBiHfAZjsv5g3YxeGGpbbXmP1DQm1D9/xwhJjZxrYrL+/jO/vMV2
U4Oi7PKLP/+aaot0q9ypxpy6/N31x2EO2efHwx/vnB1N25aJB5jY8S1CbtlLbZDFibwoiM9//+L6
gx//ct3BuNDDvS/E64/XWA2yBz//+eRnfBmh2+unNiYX7199pp/v/vPvGt/IYphA9C378PeH+e1j
/din9T0//mlfF3epsTOk6g925+nnavn99Q2hkJ7248ivP1k303r414eCSxbve8w9/kDLfw5IAbxo
VnhODNM/2oT8tP0tZq6ZOOzRCsjXDvcdOefbgXnsK9Ki73OOnmLqXiZt+K4wxKF+sS6pmL/rY0e+
8pQ8dxmR95jraVSMb3Whk27eqxQQFhFL40jum16/hL17TVsTgU0LA2qW5QczYbpa2fNt2etBIo3o
0JfFmRv+4lvJFYATLbDMEGJJCOmhpsZBAYNpQhaaV9McKoRjD4PG7TySS6a7uekGpycdjO7H3CEm
zFyQCZ7I92YowYfq49NA0SfoFX8j8VyE1ek7s7Oljz9bQZGAWkbvBXbnA9qUq5N8a1J1VZmb3qIb
PvG1dfvMkZSpzTvC6EH+p4O70SnyAenqYG4sOG8ug12JF/AA9e0xtlB6wczYc/l+Fvlnr5BLRl2N
CUN5W9tqyRYTcb3FRIvvEaAkcXkL8ctDrIryh/bEpcoaJwDX4NM+Nj7OIzwXz7rJLPdK4yE+ax2S
kryaAmhOtJEI8G1LaV7sJmp4OfuYIUiO8aVsjXz8ltr1k0mJalc55mMayVu/6WgsEk0LNI0D3NaH
xkcMiVtEA2IQYs/ZRSOxbfoQlL366hJ5L/MyO3QGnYOxaqw7S3zOunobVjXu/6kmhRtnkEcE+ag5
5YE0QuMM4mU0DTKip+RE9VprnLOMHeeGO/YZ+SDNx5hmbupJDHdIz5TLt5eOX5MmfyzckjqoxyhZ
EQtXw8uIDE0/TW7T7jQ8npTS8Maz2Mcm3G9KdFljjMOFwmIio+5opDa397i5NPZ0gJAdnjBzUR/N
So50hynMGFNzY7Z41+c+ZXZTMBRn7ovREHo+m1jzaHUX+UgqmNn2gTtXCAYtesMS2ZV0Ndj9A4Xd
2Ry/o86+ycdXYaffnKrfE42kAlukjyU1OdrI7k0FeAm5V+PtG5R5qaneLBd+jWZTmk8eO+7zG5UZ
l7LJnnAMemnd7hKBVhZOukldHuK/caZ99DqmcXM31II6ZY8lpVX3koLBrmOlN+vVU2zV5oLCouws
66tmm31QUWrcJOiWIOL5e9WI6MYPjUCl5bOl6oNOFuKurWqJt09Uuy7JgRJQ29h09NC36Zx/m4VC
M1p3QzB227nWo21dujazbnXtiw6NzqBfIjrgtdTygz45Vxvb/x4DxcbwYhNZnBfdDHB2ytR9o9tz
x4CV33ht9jr1xBUPfg0pz7RupnCiLZPpN0Vk4hB2cy5SJ3oQtG24tNIgDrGt0q61mGzso9Hbs1on
HHgijNyJpqvCi5nfWUOM3kB6m2koF46Fh/rJ60mpHNNr3wpzW5DJDSumfQYs1+2N2bgAtFss9lzK
Y1kfZ+aXG8evXphs7dPUfxmcKCVOp7oYegs0yGw+cQ7RcyclHpk5wgK7wJ/WDFju58b+pHkcv9FW
WVDXGX3EKgEc1KMaHJETOJUM3LwwsASKJ/A0aGSdsjwqwuW3ptZAFPK9d+xcoBzsttxpyPBZDr3Z
Ocb25UgnwLqxEWqvWkJiyeREH5QrDizFxm09U/elAIXh8HZsPPLtI1dngMx3KenWO32ibGWXjJM5
q6I5FelDTqqsMqf2voWWnEpx6mWa8AVY8uA4NeEYSJs3Yef7+xmvHgY8kmK77HOmIBJwIFvHQSnb
fYjpfo/YuCjnCtSJYyZ3ft9dJ/u+ajTzNNIm36SoF2kQjsYudh662fQCa2LR2BX+WU60n6B1bic9
n9DV6NZBGP3GbRrtrO4G5ZlnEEKu39lPiZ4fIsbDbUyI91YsvVpTFk9lmDMD7QSJ0mZ8DPMQZYn9
uffVxUQnTcSt9WybHnoDvuG5i08eipvthCmd1sb8BKan4sMBJTMrY9wr6wsXmELInrxkDJzbSbYm
iofmEDOrhtdYbutBGOioo0MBaWL0seNNsgcjkPJUuvVrk+mPwFfmTyU0JaIYkk3ppwYJ2c5H2YxX
7AtBXcyHnmDkvesiLK1EvO1Re1PgpM2CniFEQ6kdRoLrNqE2TvcVNYdAT/zTYOEz6C3rydDymAJO
xQhgUn2cqu6516CDNIaGcFxr3D1ijTOgJPtAYeLeTUd6YPMRXvktOu33vszeDWTv6CTGoz3T4TSM
8aNOtuzGWHKJEswbUFtoSadjf9uQ374TA7CcqEftaZcfHElY+sxJvlG22jmSVVNsN6e4uLQwrRlg
iF0TXweEkyD5jY8mqRmBr4vhrCJfu5YthI/1HetmfZqR1HKnO/F4DnEkY7j4H/bOY0tWZcuyv5Ij
+9yBFo3suJbhoVWHEXHOuWgMMEN+fU04N/O+90ZVVlU/O4RLHDwcMNt7rbl42/x+gy/mhx/x2d00
aRRd2+FA1om3j7IofcYs/+eyDtmPV7Kq27ea6+nORrp06gNPIzY4p2E7r6P0HzqgZN9umiV0FIz4
blBC4nu3SJcPGu2jAw2/rMvDHIlFO/AfTG0QR6Zixb4tiGtP45LasJd/eVrV/DQL4wwZWb1rtlFu
fVMTF8ou/RXr5bAJ9Lb4RPi7W17KV48GL4soj8TdyOytz44gyJuHBiHn6vfaUG8RuvTD9CCg57qu
33Qaqyc/1rodbXHrJawC3CV8LrqkK5Lq+J1KtcSiEMWXvlXONcq4ZFR2MH5C0Nr2hlvj9CJccmzr
9okhDy5Qha4KW/gBuafxoKODWS0v0+031GD29whsfm3hdLyN0WAA+MbZ0etN8uqZ/uvySmey71K0
uG9tBGol8Qb7XGgyugPhpSHWNmjmf5aF2IjaaX76UdKsdNdKn4KGXGYT2ALyO1d7sGvTIEiFfbFx
49LMkN+DCOipIH25tZ4I6DCE2a4jIZQZvP+8fEG0ru+5XNUwnYjs5Djoz3VWN3jDYAEJ3Wy+BIK6
5aUVAkl8X8J5rADIHlxhd/i+k/oxtxT/2fmDA0a7fuyHX5qDH9rH53sXWG521tCUb2tfOK9hED8t
L43a6LFP57JBrfvbpnLEueB3d9dYBbpkt7W/VB789UWCr1+VU9k94oqVNCfi6mD0Sn8MAUj9/mDk
nHS0/QBaCutwJO0DOp/VReq1Tdr4AJZHL8SP3n7Tptz8wlOhb+qu0S9AgNWdSXXw9wtK7dxYdv4N
/bDdaFoTXjpNi+9GtnEdjlb5IxDML3vju3BRutt2L64jSgicSEaMJJKPKNBO84PDAplucl9N19D1
5LVv3WJTp6P3PRtwl01pkF+1SLGvvmqSq1G1cgNglWuyxOocdjOyV/xgyOesFZ91JwbNuiwv0IPU
/xq1x2V73BCjRDkm+l2G2QqCJ36HHs7UV4ez7PcGzcZ6QaTU3VgZ6UWvvWBTKsf/9PhnLa+gDoFE
zi/qGydP5xyP5twgH9WnHKDtzXvtBDBgmHQaN+RhPfI1r9rGnPE+Yn6VyzpkEyVrXhrfR75TnIv5
1DRP7j/cRPBSdmVS/HvMIJT3WWT5pynHkz9CB/4oIV4tnxJaaCJM4R6SVEuYG0Ag65KSjCInGd/T
wd4v61GaYwCydbMHZ2zAxHPN3bmulr53UXlc1hMPlBLitBkepIkKZiSEauekHF4MD07LK7JItSu8
BcHDVFdAjgt92KUC45zpiVdhoAoYpuEr8dGXOfqYnGtHmI9Orf/oUdl8cfDo1APc8ObHjPb1mJKG
N79BN/MLdUnnJTdpouFyVYgpzf7TkOfljbTOhq2irnHiep5vIS3KneuXL8uTAPxiCqiVe9c7vrrD
uYIkYV4rCYKPfa+3zylupqNT51A6sN99uT2DGzf6UkNT7Fo9Fscg1+sXkwLfsvm6q3pSwAvrWkbh
cDPyxFktK+y64VM5XvbUSss6gezG5jd/UBmjXZCq/6hGweiEgPlDPzjm6+TZh2UThQUju49G45Kq
xLp3IghZyzvdDDURbjX/IUld89yNnKt/PxEGGxOFy7uP/XaPuXHa64GbveuJvVlW2YFW3ODcZ9Ku
N+GDGmGSBS6TNM2XwX1VGnCPZG3ck35jXSbVa+tl32lRHynzTK+idJifGbPCbQimj0pnaA+88542
B11HO8xw3zbmKUnt4qklif33VpHXTgqz6G86odVXX6MvsDwh4+kOAXv50k1udVRBxhx3aLMvCCHL
1rZT72xrmTjHOAcmLcyQGrEpHn9/OxLIGiIGybk89O6cWMa/19oY7UtPYfSJbJD8NFg5ARHzPzDX
ziYX+k8/qtsdDlB+MoNwX/wGId78vGZgWVp+Ym3Uh7flZ4dQy/7EKaub8Y+h49IdGRnR07aJBYtr
uwqxxogKYiu5zdWxSd1Pep9kfFtOfRVxxNCkRGbn2sK7Vpnr7HxvRBLddVxV20eo1uKYepaCCcRk
1bCNfa/bKF0Bf64Z+YFUU9PjqBr7KgK51f0q2AP57LjEfBPEpd2bCWGZVj8bSGVvb0i2Hje0Xz49
H+6LNGCkFL0vXhClHZN0xlWEtYVPAChayRww8UCrehaz6shuSQBOaLxNZvek5fYnZYxDnvrOK3La
aI2Dtju0rjJ3sccxKp0KMECHSGRSWX0Oaw8R07yIiIAmWwpOKf+08kQ+PbaN5ebgzKEPHfBM4Jh7
f46Q+vvxf33d8uJlYc1ejt93W5h8UTmdl7ctK1genxZryHLz7wc5jQcwtBx71S4xndImSgx54hwJ
5a07DTvl5MvxyrqQy2JO3nZZ+Vp6NvWXhBlQTLTMXvjqNYnfCzpcDIiLfNO45PHIFh9BPS+yVmes
W3WM+UuEInjlUL6ohC9XXxitzsrnK9rl7pen9PEIzG0O8sjVaiITBe8euA46jxjBuptnt+7vF3Rz
Rn0mwJgV82K5lZ11ilMHazCfMoSQjiSdTum/hKaxQ3+HaI4BehoHkR3dGHMX9ERitPAxkrp7T2Qk
zh7afuC7K+nJfms79Q0w5MWLGiiW89fDUSa3ZtYjV8jIcCLkBQBj3b0sO0d1tDqhsCr0ai45QtdQ
9jdJeuKsMVPZYfp/MbqKdUv1rKfxsJaYLU9qjmOqoWdM61QZIMwR/i6PLc+WkiG6a1WbuB2zTYnV
I/aaGiWNB4f5gkTKWi8bFpNvvxEIbgGSFuzxlGoR/zRi/ZpnmfGwJTVkeWG3FWZ3Z6fJpmiZWnoB
vPw5RQw1szyB5ZQn0L3NGsEU/GjE2OhbYkyvloTXOH8Bv9fugExBpM/9IjFgsOH5hXepjkaYHiQt
w8NkQFED1MjO6ohKJrrWG9eh5JAmOYwuBLJrF6HhulPNQ2uX7QxYTc/YuIa9Kb2Lq40kzSeZF67o
QtMQqZDXTE3/mgCb9USN6TQKghOTRVsRLRajpydZXCeEvBsoQnYJ9kIfDlg6d/SqOfPZSM1xa8SW
e9KG8Ecv5c/UC2H5t01Ge83CaF9W+0a4t3yqo4059K9LkiaqxuK0WKqWW79tV43WlzsV2x2IS3c6
lI31OiWBew3zi0vExL0m6hgrec74MK38I8w054pDuFvnMrB3DUDJDWZDe4vUl2h0I2n3odcckDXi
ow1Nd212cLsdZO1bqzPaOy2Z0iOx2K/KaaezAkJ1LqVdPU5jDRx5xHHguAJCtAWocmwhPdKERHIu
QuvUtYZ1CvEDBSMZpskQMjXm0rAOAKzsUROUN791dmVNgTjKGFlXKJX18Tmy+/A+E0FKtGcuto6e
T48acfIrPgeXV0vNNovT5GSMdDjg906rvDeMQ1Xk5im2g+uoKm+3eIEyD6fmqq1FvicW4ZwuaYXz
ohis+0ASITgK87KY0Ran2t+LTAOA1ougYXe0H2BzX3DEqjUDsBCtU/vqxpi3s4FmAwURbw4vWuCM
Xvfp+GCSxwEV6qyH8ySEPxSO+EGZ6GxrRv4c16jY+xkT05mwbciUuRQzSObvhXDRCEz42VYEHX+H
cYHvR8ziIdc/LTtBvhKBvR2smpa0nE016wKXBSUnYsa910BAwZCzhlGp9JaUuQNVFmnh8tCSSbvc
6oIUHYbnvC6usnwA34OXgcNwyaU1R0vb6t7wHmEH31OtuS+MROdIjCokumFKOVjGORzn+XeObWEm
O2oB+jrYBASjT/oR8fF4dorhkqUiWAEKYHA0Z/7Us1hxWSx3dTQsQKHmZ3TK5whJwSvNe7IsCsK3
NiFqPYpdsDSneUHwU74tStI5DT22gPGLO9Hpz4uPLp4lfsvCnw12y63FarfcYmUW/nx6+dmsGFRz
6vtyy54lhn/fXW7plbcpZjXf337DxWqY1cVLZJvpbmFbLoui5jy2uMj+fszPsDqTaGyvfxvzLFIp
8VBA5/U9fO6W+wLmeqIFSlLW4tVbsidja0J4VtTDWrO94Tgh0vWMqjoTWpNXID2xZ9N1ozTqc243
9Z4yNC1Qczf14tXuJgo1tv4QKugDBZ7nc492d6VGzhfR3IPVlELu0MyNUq6Iy8JltI5qPMF+P38l
bQH43siDWTbGaXnZnazhGAqZrusaGDa/3Q1J9qW3ZHI6HXi10egPC5RyOW21HJ0bQc2QRkh4T3mt
BdIEYSWK++Hk2ARrIHQJ6Qag3iagTUe2CUA3k3LNFImTduFxqJkwHv+6H7Q4rMI2hxiK3VKnqra2
C2td1EGFPRljnBVyLZ7VmKo1Z0ieF5W7OGyfFy/gOB8ry+lgufUvj0UuP8RA1XRc+V20SgTbCrXB
rKuF7xQ38ToTWIjoFQIOMIAlajHkyEmPBiDbuqK7y2TMFPZzVmb1Th9S/wbAbNcyzf2iB1NsisB2
KExjpy7CsD/ONpWanjTScehYOHh43MKT603ZxULFcwpr1M1wCz6DwrwmtFifC6cZzj60r032FDvB
8FjKKbiDiL+CB9Kd0oCGoBXTW7JpicMpAPCC8Xy89TXsCCI7gXj5Lr4AJDv1Vpo9bRpYYdRiTedi
OIDfYXLeF30GrlWYhdrERURJOZ2nK9A9ULz0DyYV3u3g1zpk4r5/IOeeaZQxg7LdcWdOGkEoqIJH
koHuAeaVcEFo3TSo7z2KL+8AnRUk4/lsnWIUdfBfXQx0YitjtMQOOmN2Abw20Z3xQR8XUfCcd+nP
Rg+r63KPWjxDQMFJJU+DbC3xg7zhsCRM2zM+W1tzQS0YqC/MInkb7Hq7PO5VHV0EMzbQnWfNa1M0
eyFS5xHa20czRuYmyCxqSrVyD+aIAMacnOdKd5o3KEzGEeQlLN6olG8CsTuCy5Km0PysT+47nN7Z
uR6UO1lEo73KjVg76oJxtNeNzZvnhieG88E3gGL+H2QIZoXI9rquYko5u6Toh0d1l7mpvC0La6bc
mwxhCWKenYWVML4UOGKKBs5z1M6gi5SBh8TLf9/Sbmfu8VorzX+1MCodyj670kiBSSFi8z6ab2Ez
BL8KKPXQ2BiRadVnJ5nZ40OcNxoCdXdcjxPGHLRfiq9aIvvP0xHrBTJ1o5ownU2cgfJ2bI567JgH
Wea/iga1altW1WsAZGcN+ZBimz1pG9NCdAa7qtsxbsD6y7XyuwOFkXWHqLL018FPTnLIYsTMUf3s
mUN+LAfcYyi4qCfrd1JqDhuBXDc1XKi8tpyQ/Q3qGpPytHWzPFzlKbJ4PIHyAb9Bex4MEf6yMlVs
JQ4lRpCyPfZNXb02NDiwcEBEmVJEX4N15wblI50p8zmJLfUMRjr3AHAmo0qPzdDKW8leuN5YHJSl
ystypCcuZKqk3Hkjra6R9/Bf41JXPuZl3l4ts7ku9wwP0Z6m13RuPKTAVhSvrXCKbwcNf98b3Nd9
M4niuw+os4VdGt11+fBRD9V4oS1K7duxPFTcjvngzIupmy5OSh29wMHKjMXj/FfzIwtSnHlonzDj
mJx+GpKRktAdHyxnqo5dTLctBJMaCsQi5UhD2wwZe4ZdaWG9ZZYQQwP1KiP+9iVDiRChOVFLH+iu
XNw6kujJIBLPQUDZwq39TzC6sHBjv7rQIALqgCVjV2UOyJxmHH/4ubvFvDR9BEGHIgr+0ybyrXZT
AcvZafaonlRRcwatp+THEIGUqjz3l5bWQ7bTOkAzDM/8k6jUlhNZ/IEAEjCMHxenvtWDhxZG7OQM
b0YQWS+1oydzpBYAj1g3X+Bj/HV3eZYOJ01Sh6GikGH95A6cnIfRfrctOe3rMEKyMt+tm+G9A7R7
SM3+T+no8PFBSUddkN+AWImznwYMcG0qwI5bZDeqlsXabSJ6pQn29rm8q7s/goL2PRKP+NkOaQTQ
JRkPke57j5Mx05xTUeO+mvrncu84kf2nrrpvQTP5rSyxhCPeKW55xCgpAf29AsRPH2fMUpoNzQ5t
YvpiJ8OHngFR5fjwv/CwPdS+Wf/qXUFrJoRxM4kDxZ8QGy9hDE4FTgYtGCVSB5c05Ep5Qp3uPodT
H21TRgR7zZvMTeRpBvawrr+RLf6RJ9F0tCeprvbkbQw3rV4rzuxFar90QJeeCo750rLVLdGiEja1
bxz5Edn8N3yxhclGEoBs1Wm0XedcdepJ1PkzkR0KQtb0mZvQFldkGbknqZJHqUljA9tEgylSdW+8
5z1rbIymNQdGQ6t4XRPHsx4V9a0xwJ8TEdz4NonZxCbXmbTcd4sOf1Eeh1o3blYtMfzH+q62w5aC
aXywKCUdKDMla8ft7UPZlfp8fcVxoZD1xyZ1GRyI8kZXmAljZw5rOwvVVpSm99SMdrACMeye8syi
p+cID8ZjG8Fbo5dp5c41zfT4I45SwrBz7Ts2NHp06cDcNYJ+MnJG/iGHnyB76cH2Fsk3Gj7esumM
O5m2rwMULshdhXNJW/nZNEbzlEdVdQrn+qbrN86X/zGIKtpL5RjPvWHm50AVxiOmXbzRicwZ+ZbW
yzR5X2llbLRYKKwSLqjb0IyOBKuVa0kCxl5OFOZ8Uatj51jQipuA2ZnyQShpEERMPRovSGWoKyTC
29P9Ele7hebg2No1RaS9pV9cPVYYsXe+gjr5138Qku7Gisxnt5DDxg8y+SWTdIcaWds7fZwfCaHi
W9GtGZRuHfUsr85VSB/XMCQmNWd4jKdBuwNTt1/uOW43B3KkEk+fQgIyYcmlubVxvMT6mU3iZ+MY
Nlwo299GMhmYRnhfPZJYQhgYiq29Mq7vlKKRUdfTixwQXhh+Yn8E3QtQ1RHrpz8iqJTa1dLt4jzC
BUBKpJ9lMf3nohF7T2t/0cm479MQYaE2pyok03DWgEvlsZG+JNroIYvCdhGXaXADlBXcOCqBhigD
fDGarV84rfR1GtsTSYND+kTYVNNI/9SMLk4KXQNRQQBhKSUVUpgjd6LMriX2IK53JaHVoYp3BAZO
OzOuzdUymZZFizkwN4HHyuApNzQEMEly34IBWw1uIO84RXnCv8t7plXVvIfon7RrHTLAAq+c9i+F
PrZXihf+nVQADbW6c16bON4XAYlRQ2hUR5rG1WaqcRklJe9VTh2cWN1Lpvfwapv21RwivL99uR3C
uvqYO49fSUzAlJ328OfkyAitoIHA3uQgiXDaKOoLJ60fSTapAHKZ1F3zxHzood7tMspjOPVTfd/6
DokmvUsqBjTA0q7lK55kwI1FTGIMh0knS4HJtR4estH51qvCnafw/QMS++JsM7Rfh7GRwEqSe9U1
856HL5GF0SZHx/ojnEeU2nCAo0nOVmKvhf+Ap9VbNV3XfftcWNw2iLfUi3LkQQZgr27u3+No182p
fdHCdFtIkXCpC6ko4UxdW5z/djHInIsjrSfbo8viJtp0M7Uk3/SIsA9RMIS7nN4HLXz5VfQ0gdqm
+JMaDV01wysuPTFPJ9NNHmsfimJup+Lg+B1ZvhYnbDIM87NdiHHVWpF3JI9BHKRvAHnvSXmA5tJP
q8QcQDPG9qbyRP7mkPtzVtTrS5Vxzcdf961zsdDJyH6qvPTWQA3b2J0b3BLTUntia7rzKJLoXBiR
uzcE/VSzpZfldh+FqCOat0V+HjxjT4oK17AkenciD24WiVKHRtuQuSuvSWptcx3Hyaq2uvLeTAHo
sQn0nwymQuw2G2W9RAoOd1ZGDxVouC2bnm8pYBmPRZ3qjxzADeG9is6obTPxs5vLIhUvypgsjQRD
rzt1wMBA8e5jAPd7rh/IolqzOVu1as5VwlVeNOMxQoC/Z8QRroxgxvCVQMoynjk3/tCcmSvfaS6a
LGx4L0OTX+ustY6MTcpNaZuU+dLYOjPM4uomP2JVp/dD69RnPdOuWPWyO1LbiAIY7fhK5QsYWk6q
V5bnext/8tlIQpghhQYrCSvi0HEo51TD3pqMHmXZvpIgCZakuFPgOe+0Gri0cuL75aEiM5DTEkcG
x2q8q8zsmaBu77kDKoe8NHjrFl9y/dYNYHSi6jElnACiANi1bhByW9nZ1hfUSTzjoEgZTaJq2nTw
J/eRxlCncPYm7YpPy6Xjmwrn03Hb+jGtONvLonC/9dpYk/oaPZFHZK4thY0mIrym7YJd7bjlQUVq
eFPoktJyCNZFAQdU02z5lDn8YGl/HHwyEAjOcyJKfwUhPXZYPvFtUJRqVHxGCbOKxm/VztNd63OI
jAilRhgeehCcpyTJLmPHOEc0vgd4RTRfCllxp2clEjvPPLfxMGH84JtIx3Z4w3gCWQg9BQ0mb3ib
MQ6KNtAjHv6NWUXZA3OIctOXTbB1hdscHAoYc+0gui6LBLLGximNbhNEitRZ5T0vCxJpNqPZrPqk
GN76AjFUnUbpPrFivC1ugAVHg5wct/lVhlyO7RIFjDGo7JCrWD9lpIluikJWn1Sq7vHvvWuOdmAu
3jG04lSQtkxf/dbP78pPc+R0l7YRgBrXFztJOwdBSq4h2+ry/VgEJMLQ9nlWhOCQJ26/dRAhuEoZ
d2GFF8/VbObqSfG8wLJ1qrVphHQb6/WvINPGU9JKkr6qhgAYDZZ0EuloyHvbOipEe4CajOsomWaK
3KsZm2jpHpGtw2+SedvQ5w+ta6tr2gWXyB1ippQCkVlBw1lD1OJ5aLNVVRcnncI3sZb7LOusk50l
jK59elQUMYNHXyoyXaJPaXlkHgkPGBbDETSiInydBqfcvTLJL3G35OUNgQlRJWZ/IYhJF+RGxnX2
4sRgaA29v9bm3A0spHFrIts7kpz3bjSxcUPHcsZwVx8tfKkvXmmcyqFOacjU0Ra8Of5uP02+B2gt
6b73zfC57sf+2SQwwGxA6NSeumpOJB+YARf094JwM4Qa5QUwK5h90vrq9TReddlbaLNaWhA6ZMVS
eskhE1DnOHnkB6WChgEGC1cSMaqsAYSgXlycrEkPjIEMwPkD5TPh0B7udec5VuoWlXbxFZhQIWoT
QUoTPVXWlIMpyMRHWUU0cDznl0Wb3S0DYhYsh1G8E+wxCKcw6gQRBhDbroQz6FfkeOrUN9pFlfWW
ODb14XUIa2sVJ2cCnN8UNeEDHTzKfUzfqTnfJw02ptoqnkNltg8WUbrk/tGlZxxa6I3+1c6BSkAK
jXNr6Ijb6JoeHdzgyLEL61X3rWSXjBrl/4zmNXBqTnGjlz/1hUGp3pdgHfIXUAX2Ci7GxPQVCiFN
bXtHXQ8Tf3iRRuc/FV51jbNiS9HKOQ2CItnYjIfE4Uy3oujB6E2PrJ1JVedGFkXEnEC+uVLYt+Wh
OAZUWYquOjiVoGbIVTNP9HDLZTVbq6qnqonM8jKazg+bktZatNpbUU/DKST9/Z6o3uHecKpoF2AB
pHPTIiKim5w6Prr/Qc9fmfHdYVWqN03SYrMLdNg4CC8PdN8tKh+Re0nN+uYhgVC+GV177FqPinoG
jkbtxWvVbpKOvcOalu4szfKubpucEThXj67DwUTow8bUiBuBnElTZKQ4WVJUPfhGHOzxNpobLRcv
5pRz8E3FfY0zZWtjZkfwYry4SVIfoihjwGAItAxjdaArhhixScKtAKx/ze3gr0USNOCtCbQoOE9V
X0WhuedloUmFGAJfICWXIIcmpFNGEPUTYn/jwWtFdtCTfAYXkKsK9iupEUAkjNoH334AOxG7jYIx
wALkfK3ZKJC8mohNuqobwzjHvZ59GFDi1sRTddvFeA030SC4yUpRccKtVm6LB7pIywO9aAO4FWgS
WDDmLWmsfI3bTx06jbLh2EPphvcJ4JNKKgae0id9KPZ3RlI/ta7nnylp++cgitONTKd6CzCkmJ3Q
4pJo5fQk02d7Pu9GRuLvu6JvnpGGMJGXylxrSv4sXGQm9gi3rOoHoAI5Yg3Xl8UBlfopqGYVTPkl
wyK6juQhIAYd21ufcGCG+ovVteoaZkivstrUjpoRPY6T5t0NonWfR8XxnmAU+z2v7uKRMHE0Q2JC
A6eaz6Dupo/BZQ7qhFYKEZe7CEQu8E7QiFMiAHxXxidzMOxbZY018tLJXpeQdCyprPu+/9n3Rns/
yQgrg0AN1FKCvTKX3GUGfAbGnDmz06DewN05OHYcvqX20O2yXicsK2nvOdDo5Jt6R4AtelG3Cb29
Mf9UY1Gt6O5Mp76ryazr5gZ2EtrnYVkMd1R96pOitSpWMXKeA3rbk5uZ+l3RJyTq9uVrYfb1GqGx
9eHWE5kplvtQYyFHJHUUwnJ/2iRYrIY2HR57r74wOggOfaIjtxVZ+kI7EALKLCf3LWLJGsbWvh3Y
j4DaUWpT08usmIwxmqlpCOAoRQtpVe2+HCEqT2b5M6kjpjyJvMvT3l7xu+iOBgWVk0eqhGWbwSO6
aRLbstg+LHcRe4FxwppLZrRxGaoSzVrXQGLxOVYsTb+iZhZbKqUgyoB5XIXe6de8Nzmjp1wSDSuS
T0P7UWhm8mh6Uj4JhshaZH6Urq6/JC5fRaSVf91aHtM6v1mRKLb3IABfU0xXT1YeXCmjQG8hEm1X
jR3CJqNZl+TPgegRnDIMNEiYUVtaiNH4SWH0yeqb4SmpZU8ZPcMA4CJYbvuiuTmSVMk0n6z1JDvn
xfYRa47CVe/sEo0xGFNfrfJfmih6SDjU97EzUV/U1X07YT+hzcK0XYUu2KN48L9nl6yZeii04yg/
5jqaJ71EvEM1LnwG74eYOSYYN86HO0vHbBYncnYOiPyIybY5mboRnkitsez+Qg5ICdWrDb8U6ede
W7nvHfS1nVDuz96j8kt0CMoXEwFWnevaIyVkYDxTmX0gXHyLaE6ey4lV9MzGjy5ZKCsRaNED50/k
9hk2PjCuDjVKWgU5JMmnZaGNBLJEU+CdyFmrN5MXTBvCbpLLskhaGhx1bH0tFdwYnaWhQbqt2vaX
ySnyWEf3CmzEIdOG9pBSf6Wf3vkgsWkzW5q2FXTakFcbuCAxMqJmN4o9SizcVmFBU7dTHf2sTGOC
Z1PYVp7a6ynItNjWHLIHLP/gUPZdZw1tvDoOmALRmTz433jQggdFgQsavl/saQfAx5DCWguHgrJh
QXigClbbpB8uzrj/ien4v8R0BIZFlPn/OaVjw0iySX6ofxN//tta5OQp/DN74ff7/2IveO4fASq7
wMcHbJm+Yf4d3OF5fxgG8ARPt7DsGbbu/hd7wfL/CAIba3lgGbQ4KLb+V3AHT/mEbcBl8F3HM02e
+pegjv8uuGP++H+09dqBDv3BtgwH7ILlWvOe/6O9dDRKWvDjoB80AIuYuoroT2diRhztsIpA1ySQ
wGZiAqstNH6hPqL6+YT+EXrmT5MCI07jbcJkKyrSQ9/f9xVjhZuq3w248iq5/4ev+f632fgfU0ZQ
Bv5vtpbqiWFZfD245Gez7D+YYYWDq8P3I7Z20E8kOoNcL6p73TPpddvvlH4v+MS2jJNWDqBC2JKY
91bVdAd881Br6tvk2OpgaU8Fo94exUQeXtFk7nrLPY42WnJQTvMkuqWuGNw865esxhXhDrj3bqym
JueA+vk6Kqv7eXWjW6zD+TFekTX9zq7Fj/k1Ha0WRW7B/HHC4YoWhJy7NFYNGj6CfGpd/Pn0zUPz
S+ZV1pWxn7fAr/rdvKreQW7mt1u9+mGz9v/cqBqJ+rxN8wYuG1z3O0FmqUvJbn5NwuoiwrXC3oW3
zWuFRt58Q3UMtwu3a27LPsRvRkgs1FVJRzbx9dv8mrhwGVhxBuStPA0TfBVVvGV+KQOLEKPxSDXP
Vzc7GyDgFusaJXjdEMnNu22cDnoRfrqyzrfzOhJRQuCgUK1hLeK9Ne3qaNyDWdr0RUCzi7pGem47
ebAtMja5myX9Q82rhRqz9fyxPd4IkwtkRFCDZXMxO9tMjXkH7rdryGcs28WH00ve/eeuzp8nGZR5
gbFHSwqp7DA/ZVvx8heziP5NYZ0+WLtddoD12AhY4b9hHQTnzgfPHz7vg62lRKllu/n2/BVSK9zN
z0nGlajT0+yZgtYsxX61gZqaTSzJYLbndFh9T/cdBSKHBi1Gl9uduE/N5xBtuk48sU5WaYDSzlG4
YsL1/GJpDLSe/MNI4KzO1bnGMmXDLmxTgr7a8jw/HqLC6Lpwk06fzOH383pl1u0S2rsZq5tXYXI7
UN5qJv/OW+WaBsak32/1AdLVqb1C6bdNaMaE3J6fq+fVUjBiz1hbZpM1lhjqCWHqruDt8xbMb+vz
nRt8GIh3Mjc8dPW464ISM34nvorUQEtsrW3Xm/UT/PwvRDSsdbgFX9Rx1k2bPQ5a+BxEzKkZpX1m
wIhyw0XCRWu/yF/7ykU1NktofGcfSe8sQRrUDY60iLohkHcvNhdtA/HPrUHk7r5Xik6e76OQeDfl
HJmbAJrLUszro97/KO1oU1CBR7jAAQOE4T43LC7DEb+zFuGsegAVRkqm3LZi4hu0bpzEov+hFv36
f6EWIRmy/9uL6PUrKX/9U9bV73f8ddl0uWxaKCe5Zjr0xZ05bqr/JdV//DvSiz90X/cNeEau6QaO
hZ2/hIsW/8e/294fNsUH05/RG/4/IYts6w9qzZ6jezozdK4d3v/PZdPg+vtPl00fuoels6KAfE6y
t/6FeqK8VNfUoE2H9n+RdibLkSLdtn4izOibaUAQfUghKaRMTTApJdGD4/Q8/f3QuYNz/2N2JndQ
aVVZmYoGcPe991rfmjfE6NFOgbDdwXLZ6P+0o3zvX8AfUN1urAPqx/99G9T+g1dguuBEbJB2Gp5C
VWOi9R+7YAXk2la9BVXwRE4iRvFTMV5LFC8cKfEGNNTM39r4//uy6+b83zbf3oysQaa8rPzTMwAp
H/CKbxGrY+6N2hPpKLQH/vdP+h/si//xQder8N9eMScyJnIHXhE5cL/cNGTrhDZExF8EXfb6v7+W
6Rj/4+WYkXDY4lAFtkWD5PH/vlxbkDUUD43cI1iI4Eg6OwcG6rTCmKlgmwsDh2Rr0NXCXBt3wWzk
2cVD37RJHIBztZ5Tt1ULI8PIDblzPbxCqMlQS9X+Iksr0JA1IFhW+3Bx1DdShbRNnWlqOLNp95n5
NbBuTlz4jTE61b6Kc1jsRtkRYsM3nDfRNsnGh0hpaCpn48W0Aa2lSwsgcMJoi9AiZGBFmId6SDoM
6yY2GkQrpr+wCSDAJOUBJcTGsMtr1KXJEecl4w35lnukJSjpdDdcCN/MLp8xl0TPF4IH2EwEEUbj
om4jR42ZoMWYK1ttb8sP+jDcecYHvYwCEOV8J4nOH6u+g19rHVsbaTx6T5qmNcIg60jay2HUu39G
7V31iKarVxnfVtlfUtG8G/pwH+FftG1LD3Z8m3UwuE7HN7tkGjgDOwpySuB+VPA1tygU8W1uC/uz
T1vh2zN2/WXgwIlJ+j7BpvWFkJTFDRcGUXCVKqDwiUgvawQ19oTtiyZok//TKp22Kn9vZITKtpkG
NPT4yLgQV4eWr1XLrdbqnRjhm8t+jLZ8bXj/5z+VcrRr+pVdt+B9Ez7hkRoIKDZfQproztXvDkTT
LM23Tj9/58t0T2wjsOIJT/90n8c08QvQPeBUmG45y7dhoPoUXwjWP3qOT9g43BXdTIJ0r/goO8qt
M4r3aKo2imOHeuWaoWEPd0uU3+rIOJaNMFh/TmlMd3W2Hub60W48VJctyc8tJAEBNY2xPHFYyVNs
sVzRPQmWSuGP1PXW1NszbZ0KZU5BNpIiAOcTB8U2bQxB2fKtuUIPRlv9aXU+42FiqkQP2/xWHFff
AWJDNclsEU9KpI/QrrL0p835BGVL3xc7xTlH0scRh0mfXsg/cPsn+jvtlwcCC9kjCdh9nh/LnD/N
NOZbLVK8UVCII32xfY+5r6bVwm9c3khjQkleaGL66oA2Rc30C3rSfWM3uZ8gCdo4bXXzNPlkLtwm
haad68wjLk3xVgtY/ctwPnQFgB8docDYcP80OeFRSYFidFYRQalk0WLK5JbhLwyE66wX2nNZdJro
g/DkR35W7Nd07fqILwOG6E4opsqrd4GGvjMWOgGD6X/dvpVOwHtEVaBl9gDepbjFc5ZthrhdYBO4
T5gtyMAr+HSwEQT9QKKDkWCR7WDnh/W+mebqhaiaK81r5spF904Ceuy3tPjqWqyEAU8hH1WisVu7
dxPhV3i0vgtiHwhQVvdDX4Y8vidHdzIE+wuIIsPG7yIf02pietu3Fwbcd6WS2KR7vr7fO4+gY4Yl
AEM5Ob0DKeFOSJtyl2XUejKKt9b6xNWEuPrOTm0SxnAUhNPMM9sgXd4PVr3pdbHNY8TmyFV5OvEN
b6SifpccKtHaXnMOlYvJk6qtvxiWUfptzxpvShl69ngfHL7j1pLvDlbewPH6G9II5oPevHNXwT6P
8+wPr9EaIdxbmOJhlgg/bibTZ/304R0Tm9DDxuF2IhULzZTOYhZ3aUBH6F4Yr7LRzVB1BTFRpX2z
8KYgxt4NSQ7BvJ5fad+T1IhICWLDgjuPJf93OUKjObfwU0m7vPQW9hPSWQHxR3woDDiqzYtkMei+
loVqmLkiBFagMB2DSo+eXMFXAbb9bi76tyywZFHl7umIwliB7cEb6yZ+Ez47KbfpTQ7jDhHyXdHJ
rpREANKuA/uw3hRLF5L/9ubp470Z5rv0SlgiEd5zbmc1nQDcZ9O9L8mKcNLnfm2EW1zEajS/9Zr3
2Y/rGiPLd5la96baDjE4b08a33U233WLu5G17KBOxm2ErM7w+lbCYfeQeQ0WKQz6+hybXNFl4utq
lTw0B9AlqlsSM9CUiBqceWcqJUk27aVX+SrKiavTZ+c24Wud1sV9UliDHFTPTod6zsozAVqfUeSq
nfHlPF1kgTR38VYKn9S/U0dh7SS5uOgeoAc1S/c65/tpYP1UPD5a7AKXnZT5gHf/ff1K5mad65kD
Uy6epjIn3Dcflt8PCHfA2jR9cvy94S3RvTdtdqyw2e68ZYsCOvYZVAzUr9bOYYLGjhz7pZ5sZcYF
96I52tIauTkmTuNGvOO/IEUl0dBWmrtftfXMNt7TpNO8NNp5ZD0GnW6g7yg+F80GlLOualak1ptR
oxuoyQUhytLJTTqmpG+MEFbGnOEsE7BaIF3vBKj00Wlv2UxcAs4R8lskoozEOksBt0dL5OxrY3mT
FQ8FFp9Hs06ufdRemspSkBux6K07X9IVFyPrbiY2k61VJ8/s0ScuIcXkUB9lrtNcH+9icsrQtGio
4Kyo/G7yfpDR7ErJDpDgAAs0AAKty0dgpogf2RJbZSFcG8tVfHRT0N5ghO6es8pyU3XLKqvshCDR
bU0Tw9YThXN7kuPLEpdb1ckf0HbEQcFsIHAnF7iEg9JTh28FtwGsxbAtNawNSGZTfB8tyg2LH8Wm
+tVaC/4X8zHLdI0NECMI/9Qd4WwMYvdCH/Q3+GgBUmeUUBxroqw/jVnXnzK74S61woFUv/OiEBhg
gnDB+mc2/mj9tR1uZTKiealJfx/xcLR17jOMaf0amt1hQOpOaLL3sDDvS5ZEYY01P6aoG9B9IHQc
xhZMb1FVGxdPdZBULl8ng7MQgfnLsCDs1LEM+MhDPhVi5NmRYeQ7Q8wApVdUFm2pk5oDQakmR4EY
WPPY6ryjgTjPrKkM31PImIsdJvLRpzkXuZ93yrsCzJeNFgBbNg/7lEy2uAHsVoK1Y+F7YshwkAw3
idjAl9gS3lghQQSoARYJk0dQynGG5ry4e7KeCRZrQNDYFRnY+WussPgMkw7ECukzyB5kfirKDo0o
JULRRJWi8QbryrEsIptNK9Her7GXgzv+WxxRkUsmsUKS+zAQBTl3wws9f7pcJLGzO9TcRKqLMd49
zgZ7ujRHZbu0X6x248kephXJo20BZhQbd8STrfW1n1rRB9QmCE2/byJtyJOcrb05I69azoTVvmsl
09EG+4pvYv/l+SDfPKnr1jdSTwd1HoeZor4pcYTtqhN726D7uYiu8CF8ATSks6ZnHaJ+ilD8YObL
bKRPRuKUwZogSxgYLTiJYmJreBETzprjj0BVs5sm92pinKpS4yjZe5mJ1AjsE7ElWneqnc/INQHm
KaW+EzLQlulrwFxDIJ4m0EoVBxZgDgUdWYVul6YkpQh13+F3rgoEy9h8EIk65bYWX2nJDZEMyT9T
R8oxL87MhAfZMKlZgceJl7zJLsKKHeTW9LWoA6GFiEg4aKH8RO7A08KS2ygeonWDN/97R7FQpDhx
eV7WhiidGG/CviUHP2X1QPqp0Z7Z6H1F8rupV3u+CWOtJLRNos2Fn8VReqa781hYX3HBxW7tOoNi
Wl2sfCm2JpYUv50IZ66tdDu7UUNAcIqFFKvVhLUi91BNmZ6tbD3AKRCz8TSbLlLkqOpIn4QNFTpx
y06vtUag6MzPwMT0sZ6TOj/myEoaZ5ePFiNtBphNfVhcOTyW6cwyYGH1iYlIZgsPs9bmdDV2P5Nk
Ix6n/JOqaACLi6FJNCZnYawcitHDzxcxOzpDWm7jLOgMWpZxjaFQ1V/R/Dc+7DA3kLGb+kzdnTRX
fCPR+K4i6A8iId0BoBpdseglJ1po52k4amTPsUUHi4S8hvWIibOX5KyK5QD6wzLOZpp/JtVYsbcd
eken41cQCzqZ5tWura+egpVUzcLbSUvvti7lljQdKHz6T2UuIA6YsVF7ZMSM6FxX22w94pWbg221
2FpUgGH0Kd8Ke3hyhIPev6ZdbEXJIcb/vilwz90k0ukBz/w2cbKrEvc/eIOI+BUMAeo5uxtqkYSK
Po4HzqhXq8KrX9itn7r4bDR9aE4tRwvEWEywCAKdSMziTGkTjdlCt297ig2DW9rui4BKIbTntN3F
ThQaclrto+6fLtesQJrKcyqcJ10MRCkqJSptY7E3I6FXEOY4NZMo1MiWQ+ws2h2eXG+w0othRc/R
pQCS+dSiE0OZmaM8x76UmfQ/a0Iy8oG/C6Q3wxWOQrOrDvzXpwNIKdAUOxzhB2Pq7ZogmYFxTGiN
zTeP7M2PqfCebWPuDpysalI47IjYb1rBmeewhI9oSoypRGzHc+2NHpHZMRU5LYOkJyLQbnEu5YZL
y1/VwTeZD4o7fcINg7KnATgr4ivZIOOhQgkYgRXelWL6dAF7syjynGmtWm/HqKJ2d9sk4Nvldodf
VmeZHThm7B26saSiM8l/6+yJKq7tzozqedwyOe7t3g6WVf2rz4u3Vpvcnh4hjlMsw9GxlN0wrnda
YaqBZqk7A+kRrx2OCRWjJG2SohiqzEKNoaaKceyn4bAonPWTxp1DLlWC0oYOxL5yVctHehEOLf2G
Kt8qQ81akzl+h+Z077n5qR7FpSsgY3n2vNMh4TspaC7EzzJQk1BMkxow/vxbaWIrtSE/wjj6dJTk
nR51nv6T6nI0OdVshNV81Cb27xawT66Zx0aNzr1ebhd32imE1NAjKW/q0nzn83ww2YJ9T1a4ITMV
Ik3N/aurxt5uq7/qjKmmrrTDXItbnSofIl6jmHSKr1Jt2E7QViA129gcczat7T1BpmuDB63Gk2ZI
8EVjXm4qgY1GBze1Y9obLrnTBDVWK4QNT71FJRvB1obHlX9mqAI2amWO/myKBQxf/lyZdA7zZd5H
0XZg/hfYvaGdIwQsslJ3CK8V4n12i23hodXKK/TAZZ/O3J9ozDCnknyjNMiY0iVkcPGNwPBpKEH9
VNFrhTzRtwvSNdwVQY1kR9k6yslQiTEtE1MeUqt+E52lB0WFGyRytzr9KNBvhGR5Tg5X0F1OArlA
AZljx7d7nqRxa1MyemxyrqRaE6YmtLAvjOlgmrybAjKqaZlnjzBq7OvZRYnopGRcNk61xqNQ0Kmb
GB026xhLIhXb4U5xAicvw7Jo7mpF/2SCoRRN2RLm7WAGsSgf7dZkZaabtJ0F5V03VF7Qc7Df2COL
IJLHrd0Mj50xkaYKFdHvVfvV5pAUahVEI0my8IpVOAGPOaSPisr4b046GBhZ/2MnBFNnO6eqadAJ
vi69jTkjOeTTFYuLEKkAQizLwUcASw7zajPvowAGbgWGqUZc4Tp3QX5QuNZ3udXI7dy86XQwfDsD
Y8CEyM4ydxeps+ebCZ+gEdfe4XFM5gJaIqJPJncKMEX9qRjbP07VIb2eFxCw5XzNHYnqa4LIYaT2
bnbyJUwseGna6hpfg9DmlCUsAVObVxCjjSTf2Pk0XKZumqjakmaT0xLcz+U8hrNWT4QJEbJMakRY
F8J46zPnjOhtDBcFGbBpkhZf59hIssVDTCoUvB/ZkxMr5aHWrZvRGMap4hAUrUt9rjpHNapDZcpa
nrmME6sTaX470/k14pgJkRKTBqVObTAvxmfSyhfwzg+6kziBEcHk8Ob5VBA9SzAnKnVheZexXOSh
H4vDoOsPRVNbMJ/1wIybcYe3PfVLMoblkNBwak4sOBT2616NHJ9USMo0mOeEb5GuumIxOOpG4Bpz
B9/RuDRv0LB3gBI5a6LYDiaQH5Ra4FN0m9RMx4kePaMOCAHG7qvyIAlwQhKVWz0t88M0jm/EJJHN
rcOiKubkCKiBw7JjyEMD0o11MbsP65v3NDrFdkvXFXHSbowGYjZ0UhSlSau1sd6iGiqrPkU+WNMv
USp/CzCDAQb/4rjk7AqF5W0Z9YaMQeRBQ+DBgdINBUkBcT6D7YHLsqucTPoDa6+WRBbh896ra7XQ
Jky+0ypv2y1kACxv5IxP5rGY5cm2yhvEZ2yMHjvmCOTU7/Igo9PGN1OFo+3w+JBgps15RUHZGhtT
VWwydedwHkBjIRCj3OqNdEeqASqYkonuyJ1TKEpL+fbPjkzadeg9vZj+bQGfNE7Bp8mY0uivLRGt
xwEVN6p0KQ81wtRjN9J8rJaMZ0UrfirbHki3yvrQsjiWRz22olbjnufmnk50fL+A2NMULHhnUiEy
01Aehgwc5zSdq0ojiG7S80dTKJ8VpIg4dwJdFR+eVIfNGMtiz1akHeN3W/kBNubtoHAyFG/xkCY1
mkori0tMMwwVsA1Pqb4r5jm5oKnaM3xNIW/xZ+j23lKjOismBYS3aJbfePlXNbG+Q1ohruFeE7+H
bDXyB2udn0Kp88mq5WNFLnI2a8LFPHh+i5UDKgvtOYv7DxUZrDe8jJleKS9ORfY4YfQwx9QkwY5F
nJAjieKUNp0gOAssQOT7LQxYf38ySdwkJs5AayF55Hr+bxynIPfm8ga+aGlJuaSLcrEVLIEJ8JJ1
F00Vj1kwYHKlXcAB9RZQMGdtAi70xuuxeRh1V3AkJo4aOOB97ExlE0vGAQQ9vgmtX8/WpN1LzX4Y
FRrQnXoo1vTAAZ35lxVFJ0RijHuLBQxOYt2aOQ07YRBliSDYGpKwEeLQm81HYx3mlXeZNJTkrRV9
2hHRp1iNOFzBppbbxYO0QhCvB2nYfTMm42QXyCjgJa3idNLlaGNjXy9bnne0z/jh5Ecu9YSOIMsp
vdF+Q4SrHL6QUROyoxVXG2Owlccc3LN23tZPk302bOx2tOiUbWeVHBEd9rxORiEj4HMsotpnrvyC
3YsVvoXNshYZiaIFqpXc4io5ID+EhVYnIJdz441Q2I3ZNB8uCFQuOETARHwICEhzP79lsXtmTnBr
NRa7kcjlFArFgotlykkGGkWNH4iPJjFI0Rh8w33wsijmC/FsYdqBX2TmuMnR4qK/yETAHf/R2suz
qVR/Tclv5Io8eW2vBjNYAxpgYmsr4qkQSeG3bJb5YinbedI6+lh/OoAUG+K/zyX3wqY26n/oGIHg
S9YzafDL/Fpq2nsDOWrbmTqGR/Y7mO00PGtW8r6ELN0UBIBLBw0g6wJu06MsHL+gvlIjk12kyVrq
GJQz8ZRcBi/aapS1BfOhgAA08G7mU22b3jMsBVjqFIEKP6WKGmSfrYv1SnDmthiz2JlEVtnpaSAP
M4+k70URIZUqINzRhWossmy81UOzd5wJKheI6tR4aOkvbTPThSVsT48Ukg79832FRjdIdfuCTm5Z
nQ1vi2X/Ue0hRZLD0SlJaihIFTzxcWCPJq9iyKjc1bjn0AnJyAa4ulYrkB3XIq+I6SKYWKI7JNyJ
kn7KfJ6urcWyT8IIo5A44z1Q+4GuIS0SICqam/pZGwz3ZhHt6q8mv6CyZ3HQddGENkTa24iUr/we
B+8TceyjovOYW17zd0IczNWh2nFfFDnxetkKvPXwMWNOQMywqiwjtXD9MeWuN4iu2fwWtp2BeBi6
EPlZ18LQjI1T3tyi4xISwBhM+H/c3Kba7zmWEF7xMqBQlk1PA3UYoa+i01kPLE1Di0gbh+JkKbe2
ymQAiPVxyqr6PDJxuOGSGgz1tRw1uAFStY/WlL5lfRMfFa1ow3w2QqVWk1PNrG6jSvtuNaO5L0z4
AaQfSjh+kCf93GTE1DRC38syfxqcoblCGEIkWsgdIuZsBwwtcxflktfGC+q0r1ZpmA3R9D9x2JMn
C/8NJmjYigojmIhqvp8WdpO2ZtMFKeTrkc1KxXcGId2jAYjS2yL9PI0PhmnFe+WtkcGsdbQKpHuM
oAnQD+Gc+rsXxgo/INOfUACwG0w2iQRs2S4BCYZCA7ikqbrF1NsQcBEoVkUckXBeCMVoeZ6ThIvo
hWnUMhudGCOqXLzfhR7FAmq5EeqeJcjHStLP31sX9Tslvlpghs+b9QSa0PYblZ9CMzkIGd5ZLd1H
lXSMoMyHa7rEITSYjnFgBHFPDO/m5FzdQaWhsD7n1Cs/huS669mnTFGeFo346eNk60b8WLDowLBF
bQREgu1+74ah8F689T3W63GryZegc2ldNPV6IqKP2GQ1JNQKcn0y0wgFz2wLxr0IN/ZTWvMjBbtZ
soK+cW2HPZHSforU8Khn3gcQFuWITpwAQXfeZzkngMwpUQ5q/boQAVyJTPodxRDdIEkbNBaPTr3Q
oCu2LD8dJABsu3SHEx9mqbewKy9tz+hbjpTsyk82jDM2T6JlK0KRbcfhGTTKhfMJb1Kn3tCXUdkD
Kdl4DeUTtRcnR1XZuhO8XU1oWy9BBzw4Rw3F8dIm3tFokaKjCjCCxOmm6++/9S3+Qm5UjYH+lIZe
hH2gdysgFhwFUpUtoouHEQUbeXgjp2NfGC7Q61ncYWPkBy3fO9MNewfNh65E/5YQWQlGoAaUyWod
a+QHRCfmlcVRG9CsZQltCt3Doy5UIz7UI2oleg3kI8dUPeyPuCunRwv8EA2LEqWlWnwXJrvMZMue
loIb2JFe/GkyYydVD/O5+bfOk+m2WDOlZPqY0JkJ4yX7qlSHManuMrXRjMDso3drUNCt8fZ9Ub7P
I6KrYSw4NTqXKgmWpffwn3XZ1fPw7TULwr84bd6q1QXvUkwppK+0BC5r2Z+Zd84z2WcnS1LbiZj8
1JyilU37jBgShVyDy79vRLrDGftvZABv6QXPrIDHZ7lxWI1Z8Rca2iMGcb9drAdCQFQ2PDI3wcEN
W8ZgGFTS+afvhlPWGfiss/FxoI7YWGn7F9X0jtb/VyTSi9JVWlAYpHjoCZHFpcdcA24B1SFmqLhT
oCUOoWN0ARXQS90MPWDN9ttjLh8oLa1O+r2ic4jQNmi1oMXjgMxoFUNzaoedY72jCVyOuBMX3hTl
fkXrHC/KWZDYzYxwaA+NyK+lwJFZ6ZAvrLwNa5wiOy0aPqCtVS8TzheOlsWOvtYdjiZ4KmSGOidW
cllycoI95p+pgcmwBUxBY+zq5PiHLdABO043axd8Gs6Qj4mEIOAA8+ZdpzwTA2JLJUpeNFMCTl8N
F141myBbzQNZclem48fIBsE3Opl3jCv3QuxOdxKl9lF05D1MRQGOkrsxKLh5w4iAiW3tDHJXKgw/
YfqfjXz+0RmIBP0wL0ed3tLORIdXJQw7PYzgLF7mFCaQDiJ7POmNBzSsjnboHTkd6fpuyrCaqcBz
mRPVhO7E2GFQw6uoTVK08/GqndCIH8B66s3V+CxUuDI2BqcDBxvPl8z6XGdpnhwT0mFj7/rae8RG
TfNjmSjCXXtfKUYedtnwkJsjMY9L6fp0XLfVEtFMoR6KGwvnUOE8CCfWKDs8yIq/v9Ts4kdDqxIY
CRWpk//3X3WVG0wjf1ylP2zaIULf63/9VeaH/K/fP4vreDH+/P6EVH0h+2pTIFagsoCI2Zng2STX
kX48PzYruzQ0suiuxoJ43eryQrqLfChGg7TLKjZ2VDbIiwfdQ4GyeDePJ8A3BHmjUyKginthDrzO
n7L4wUuk8vFkL7DU23aFDzvcLJX+SajSd36bY0U7kNxbYiZBxtyOpzwhX4zPkB5VAWY6s7aOC28a
B7X3oOpCkDsTb0EZkVaeMj2GKZsjgPm2LNYxQDIOwjby5+AtyGcy4cqF0Ldo3Bg5HjVlNA+V1dVh
JsRfPPMdnYTxb1ZqPnHHwwU8+oD70ixRB6zWDM+4xDhtw7ngGhrpcp/EiEN8oHVq9GmOQW3aeSnf
SClg1emlNVyaGkN/KmCoA9Tc6xyZcI6FqWecML3lnKzzJzybMlTy+j7pCDMyeKMLui/W5okrWPZv
2GLPdi6ecWMwptW7R1vmcFjtEc1JK0/0pCr0ZgMgxGKwjgo4IUqq3DwY6P58osTWCqtmQej83Kl/
aC1ySLeKN6+GypU6aLcjweUltrSnU9psai07qeX6pJvI8zxjSp8qo74Oo+NsEjqH5DO33pEp/qFR
mS6Peh12ErZGNcZBVpaM3JFWufbMLuwhBRvT0Q0dx2iv/cIJKm473DZ6uVuWVb08Zd6uZaxG98Hq
76h0MgrvOUxSXRxoAKYPiYogvfA7KtJjrczfc+XmbwgqNi6WWVg206Fq0X6kCdPmBiuVPwO5IZik
w7znwfvPK2521FqrPrk5QeBn9CXWfMDI1je9wvOfC/G1JIYTisR9EmKkMwHvftPMjKazVYY0JPDd
zAl0YCnt46yjiU7b8UfPRr+vS3xJzO5IKvnJDOvVGud/fdIgK0rNs+VYJ2ZvAY0hmpGa0aydpTdk
eck27qsXbmLrapL1xQm6kJjeF/PZfnTJn7/18AUzHap8qQILN3ASoY2P7ABKn3OoSpsBNsbIgunW
UaJHXX1XziXyzHFnOQVNMwryvexK95TRLjokreId0WF7h8bAGzhafAxu//IQo4EmLaZuqUE8/Qxp
dNlNuW5cskjAtDAG61pHTNiz5NJCn7mih9K3Us/UR0cjFQ9kZbVfmPagcCFQGrp//KTRhwwszRqe
6MASDaRYypMxusGgcJx343J67kxG61Lp0pfGVEACykZ96b1mBu3rlHckO6RQOzUH4MRmyMmgHKAp
BZXJE+bbVSRfR8oYv8ygmcFV5Q63UvEaR5xNJ7WvXruGIZKY7OIVr0pOp4C5sCoFFquxzV7b9Yfq
s0xe6YWuIQx5/BrNzJc6Dql3EmirFa7m3lmYaMi3wrkjr6p9bTDlY5R7WLNrkpBc5FGuRJH4+59Z
suhXK6pBw6V/+sIm12dkth55AIjaBuBrZlmH1G7HaxSbA4brdLyOFa6KPmGOuf5+14DAFV45MKdy
wJRq3Ulmzl7rbfe1y917N6KLrJbPYlrz//J1vKBoOZHh8d9s6SwfQB/jY2TogT2ZGt9SNoU1fKVt
2xOX4g5cCPAmWoDW7R/zyjlMpSRuZrCxq9XMRqWqzRedcwmNkdzYwhT7UOblrKoaLgA7I+peXEfM
2LuCkLbHhXdMtvO5irOjl62hQRbLMRNgbCUQQp7KoUIXxfuPcumc8hEikNYyEcQeSe8OH+gqcsTY
nEga4MoWPp6NLsAZLhbYxiPUU/eIaMcIKtk/dXF26mQN0ooIB4RB+aNM030vx+w4rZqvaGGRHwbm
ycCzz3i4Rx//J/Z4e0tjf6VWUS0BKHyv1BrvbGa223ImKSHKaLjlV31dteMC34hd9uQiVSX1EVz9
NFrrWqYk/ogclMWdRaQa2nMj2RrspGHqZ++WGCEWQjCBQECny5MQB4uK0t4YdcuBvRhU7ip3ORuW
bV8yDpsUTV7oGnN/0kwcnhUt4AcsnUAzhlMryfQwI2AKwk3JOgIlsuf2s3hjD8owNYhYl3AcUprn
zhzzd1ukIM7CKa1IrH1P/FBG7GygzpxDwPpTOWQMFk1cqbbWPMaQWDcGTTGWbShPdTMfKYX0OH1d
YK49xbQRyIJH21IZanRpkxGMG8xHUsS8I5I4v6oNk9l/wVISwyLpGyeYJ3oCfMjlUCTd8ugsGo6s
5eKqWn5tCaedx948Fyn0wcpx3KM5gJ3r0wRYqjrvhhjHiG3pD0wFEaoaxpuSie+5kPcEITN31vxg
C4blk6UZMC9YcUmGGTbQa4s9cTo0LWt6tb0ktCBqaQpkM5ROb3xAaEGuEFWIapdH9v5oO9tJ5avz
8FYTCHucVW/2077CADSRZ2FGlB6689CZfR20gBw2vdDLo5IQCDUk/XlCXnZw52HcZLCmzpzMyHGN
8LhwvzFaz304/fULZR0xOyUhW5M3HckCJu5XDu1OkPPKOLYPqUyKo+Uocgs86NLX8V9F9ZC90zLe
zX3zOE/YOw2pAVEa4z+6ThmUGO7a/NlLR149nZQQE8sIjGAIV1FuNFsvQlzV2fGxd0s2TyFvrUEF
PHAggCk90kOtEiNYpolZLCR6TjYzN+NwdpwuHKeCbJKWnMW1cOSb3EjQkrsEx7MDtpp2AQqCwdqh
SbVvii0xQ/VWse35PNBznQvkuYmB3GBvc5U6ulEJF6mV+Ar7BUfbQnmhkC2wLUl3RuXh0SVEjOeP
oEVoXGWvRhwVR9JnDraq2yfP7s5zZnV7M8serXqmSwKjwDcasz846Ugt1MXk7sU1IYTLwHxQrJv/
7+/9/gIpXTtFi4cszZIzzeqytYLSdoy9tNt9bDnqCRmbC+laZqEZNeXBmGb1lK7/4/ffdOi5QeVZ
a0e8iwL34pKncxuAPOmYeQhR29jHFHIYw+vb8GdE7v4CteGQBtpj9cd9H/55Z41xYfKmKaFC43fL
scp8pVwwbw03grkdb+58iT4MgFDjrW12HlpCZbO2VWao4WHibbS/8RCKXbZX98Wu2tr/+I2H+tnm
ryKj16g36g1xuTes4ctfJ9vwYCCysx4JVZO0r+/OOQ2Xi6KGyv4VbjAmcU4lywNhYt4LI0L10zno
18zwjef803ZIyAoWsVF3UwC6uvoSL0CWvObiiAcYyvYtfjXLfdt8DuLCgtAyYmQfYZRZnbR2CxgZ
glgfhxiY+gvK6BLLWEXDLvDcXSqoGIowO0ewp1henprPGlrmviwurvOiKP/46IjzQuOeE2uWAzba
jF/NAWEJSIeEVJfNdAXaJaQvjgTj5S/lM6fu/0Paeey4jm5Z+l3unAC9aaAnFCVRNkIhhZ0QYem9
59PXx3MHlakTiECjB5XIysx7JJG/3Xutb6nZZpSIGFtj2EhOeEjaTfYQPQgvSAkoJWF7WObrVlsq
D+pbIkMCtpVhMQWfzUG5t7aAGBIX859quD7NRLvblXv0bUSGRS/da4qz/hQ45i0/blyo78O6fyyG
bfcUXNoHaYWZHqntQaAmPdnjmV0NCdGaG6e0RC4Cwd2wi0WVoMKws3sxd1CTCJdIsAdiqrpl1+BM
PE43+NyjvZXRz6HhQ7nSTrRFHy3q7XTuXewvOUmPLGFLuluk1Nq8m3Gb7dMH6Ua7ZP1C1U+t7MIx
9w7qVk5Ak2wH+hBn8WRcZFzdDBywq4zr0nlqt3gDJmrD0ULYpzvzQOGYi+Ql2mByZwT43DhgNz7S
sOtW2Wd1KJ+F07BNUOiv0w1JZ7t7hJPL4EB4S/kY1gsENVST32uOvK9EUh3Fo/QxUO63SaPD5nBT
sce9YId4ZAFOlQ1pAVK47tU1SoyGTfVobYLZJrgwNmNqi8omujfFRctNFvgxRWamqtNeYFUeuYej
JRgXEIqCh2TWVTu8kZoWS+XUe/j+W/883Avr6Kitw41xX2W3WrjRfcfznUfpJN96G86mMXigxwZE
12e1SxcsgzXFEmqrKx88LUrQ59rJn6qdRxnwsV2pjnAHb4DQwcYmnJoYK17vcXhNttXBuC3Wr4D+
672yLpaocsFROKCaXjCEnI0TGpf8SbVzatH+Uo1Xob8k46z5ir6ATiCeqIGhLpWjqNwSirij6NO/
sJQpb/T5ZkE9CvA11e8EWd5R4cGg1HSzs/Wm4SR9ye+FBS2TYq1emh2hQGXvSm/1ixgvabSCWT6U
G7FdoAK1FsPCfCo35lkKFv079CqnWrc36Xl29CDFnWzRjc9J7woXakVRwyulHCRe1JX8Xj9Frzgw
y6Wx1k4T+LjHInHMM/fE6UtKiB120714Vk7WKYg2lMG8zUQB+cgT4rIebbEM12+C6jRrjhvZkjaR
vg22+Y3+1K+MF29f7fx15hZfNQDqRfRWzp0m2yJqlO4JfzhsbsIPbQ8Gx4u3a4275JRQ61p1gp3c
U7d/EsFY3ESqo3FowmnjEhCGGBlpXf/liwfi27DEzl2fD3Sc44gB5tgjrQG3zgp0wbNQstcwaGTk
YHZhIc0jPcFWSXeDIbUGDf4QvAoGXqNF/c6NlegdjNOZTTMWMvmydqXbAPXxOgLZtmv3YcXLZjBl
ErHRC2XWPtjmTXGC92PmDjk2WbiD9WJoCwTQyOv0Jfzqe5VchHEhVncIIofpVjjL9B3vonv03AKl
YJuQs1pdgrJyMd6pLt1Y3K5v3bt/NA+4sTtHXDZ74TzcWvvpRqCJyonhAFZHO3ifvbmI9sKKWyI+
DOXCjihxdnvSLsat8eyf2RKejY3yIexrl/kXcamnYIAvu14EbvVQbREDhShFF+KNtcTMsAie9S/w
eSdS3QVKns8Shf7epiPR0SN1pSO5idiNfcfa1tBb2wUCYFFxQMeaZ9je1ZfoL4Vt9CLySu+kjXRT
tq/RPn30GNqcwdEr9zbMuXCBTCZ3+H/y5iZhKRs9kgPw7PdrdVOXjr9Jgc5+Wc2DQFiYo4HubdTD
wHeZbSMOMYrMLBV1rQO1ZFODoyfMprIJqxI3wO1qG5X16EAnwfYNVPwUZITh2PBVnaZfBORA2sZJ
GW151TxYB0lcgxdrgHHa5XrYQ8himkg3wlO8BOBDW/U2/PQPUe6YH2K30VlTb0fJRrvQAtZboxPm
EKS+A5bb0eMkcjos77uGEEyI7Ythh8w3WObH7Nl64owu7UsB8tiCNqDwSp0fOa73oR3j3pZvY9Wu
YEZxTWneLBGdHgLjQ+WxLDjCST/73UkfttMucQg/WfgYgNblAXv2W/YoX8YncDLmG6WfYGvusmOq
LkH+PRTjsn5nysGoa3bKm3DH011JkN8cHpjR3/AgpnIRknd6iQPXsk5RD+ZjA4tVayhr8paY07by
KIZb3VwOGw1Oud250npCpPHUuKQOW6YN3Ev/APYTD0690MWdJzrGoftqRBfejSxTC1pnDzWCwUV3
LzxPPOluCXQ9vTF3IYCXAeLXXbJLsp3nWtz97XIfuOqbCgX5BmFiDjB6XNXv3kYhWDpctXeR5gr9
qr7HMI9/sYFrgGeLh7fDoDguAcf4hdvfaO1eD9a4MeS98QXMuA5tDXrZgZ68dppBOsJ55LwBOveh
OvXI5N8yNJdLoILDrbDykdSgrDVQJpNnt2RiZutibbpp41bTDSOsvk2LjZQ5gbigYYX8od0ljWNi
Rcq28h3/vSHYGW6DbjneDd3OIF0SbSWJrXgm4d4FKyVbmdqWO3uonzgpRPm9rh6axqnNCxdJoT1w
YCs+q7vGOjeR63EMfYnSjXRigUL+JIf3FAWzu/omvMnwVG77cumf28e4XBPTwoyhXWP7jrExObgU
76JBOvDCf9BuBgWfyopbMcoA3fXzYxlvKc5xnEOFFB79V/NFPrBIJJ/RqXsxqN253VJ5yfdkTG7b
XfOs3hWA/egIoyk9KzN0AtsU0XiTCwG7WJaGa7006ZrEgi7dgXsZsxvScbAABgvTu/Gnc/5RvBQB
zg2bqx/RQ7726WtL7B7ZF96uVP3EWzY+4V3EhpXoNio5hIOz4Luwm5VxU8m2uKVMCmQ6bHf1mW6n
9ygI9nSYvvK9fs6fInL4XPPic/zaZg94UBdKswATnxwKzSl4WVhHQC8zWXlLDLYTxMgKBcoiuecc
12SvRGDllEYPA3U9gJekICwwD7B9Ef6MKcw27+i4ecWj1p2E2/SMU2ZQbY7jdK8jpKJviD2nTza2
EmPEzucoAex3Jz6iWznX3Dq2ggK82vaOplsjmJ7zNRfaSTugo48exhU5OOobA1/YdsmWcyuGH4eC
efYSgnL7bPc1bMMlhpEZGo0g/yFjqd56LucWJz3FO4Uw51W+TVbmJjyY+wIvmMkpeAEV64aTgw/U
0U52Xb4tsMCoM2qiOOvTtogIa7CJ64FBXFkXD2sMo03bakcjtYcddXXqFKo7JxaB52JGyIviTPvX
f5FYsDhRRQ7GkmwXm+vkwZMcoMbPwksxvIj5qUuc8omqsy9svBUnqHCNRAEhNcezoboMark279pi
6fkc65uMttuCJ2d98DLYVWOO8VxoNrItHNLLcA/MsHuxyFvaQremyv4xajZAQsGlO0lE63Rb0fJb
lY+iy2v07jwkRT373S7g4CfDgFyZshvcM0FzlOMrdZue/DUiW3CB5hY41D5/7Uzb3yUX/whrM7c4
K7UIdj4pBNypb/RnuIhyYDWX2GSsPYplQtERi2/D2+yOry3dii/iSblQzOBjcUdxR3jG69OhSEbO
viNl4M0XdskLtTsuCsln7e0QkMxd9ov/wWqcClsUVc3RfMSw+xZ9VW5ES29TLNV3b29i1oSCgs9B
tPODdYeXkbpese+3KWEhTr0MPtKIHhb3IRcWBvOo2hIbVNmMl/aJUgH7dftE6QOqdIWxxQGPfqPe
Cc/pSnwXxxUo75qpehuzHiL85JE3rxH1pffqi12rL51mWuS102+CzlGW3ru3qx/9ahch5t3Ie8Ex
tik2t4C0OLs1N5DKn4F/ZQMzlIf9hYReIPtjiw/EQCvheMNKW1un6tTcI+Z8NEcHcBxVX2Y61zJy
7/fBK6fq6IvVj/gJHXjg20iBz7c/O7Do7ArqEn02u3zz2J4CZZ98aE+Mzrvw1Vun7ozCDB1rZxwl
/IUf9BYQXZAHGFDAXBoKUnhbfRH2oltilF9aox06rP76jtaJExwYVgMc7Q2BL1jgb6XzvNjMIjHu
cMZGui3mSyz0ViKPcesdx3vp6amUaMs7lH1o2uI5Z2MsXyCXyYthpRJQgrN4EZzkXfCJ/dW8I+k8
/Iou3TubgHCWVtlzdhnTdc4+cfLWw8Y4s0YxKYwPum57ZT9uI4zCzzHoBuC+Z/6w4bnxnRaePWnA
Cqe0RbDhROx9ohznuo72NvqE5JJyMlJRTtoB4XEL8Y5V3rcH7BaHCA/MhaSgV+To1n6ubwp0fZbe
nX8OmE+295h8Moa7J47Q4xY9pngKb1iOZJYcLGc27a76sX7UnutHlsfgTtxhJLgluvaRu6t6yPbS
ytht4hNosaeK2VYiKM1XLJ4sltozZ+v77qV36cY8FvcI1KDKoyPddhylVyNpns5M+t8TOSSXTr0S
afnR7HuwtoymtwrkDmWZRYwoDDLPxXwah53ldEfixIbHiAiGdK2J61zlbmmj6ncN0k+hq1EUWbIC
lj02Rlt8nifQcCz7XfHlrYj2mMCwcwJoVyKAyjX/Yb7WdkCMb1gF0Rxa25EvW62rO4Cfa56AuIfN
QkPwHo9xYMNGpiQxaHiBNiEbJc2t43x8xkv4lnEsAze/FD9Kcx3XSxbwR4GFfBYu2IVrHIrX+gk7
hczFUzoJ92DgCCqBvda16tpABN1bCVlbcwjcn7+LB73DgVoQbTiRIm5UTGnE+xiaXvzY4+UpcT9R
aCDRbIdXNhDjXfjnn8eIsNK4KRkqVryrJVhwUcU+jufJc+BpUraekichUeqV0Wj8br0W5K2oZfyt
b8ZbHId0/CLcJSFnL1TKKET79jYWo3KdZHyfoOiwOo9Mhn7+S4TsZtHS2cDjPSnI4Oq9Kg0cl2BM
/vcvg1kdSCfU1wTvEH5JCpLazPTIpErKrfVpfeY1keKW0JqtjZyLIiz6hGVaCNxU/vxFn+4TQyBL
wFApYiIwLpag0Dg+BOYjIsvKDQoO5ugesSBSeFbxnqLkoEQ7Th+iFl2E+NanYkGSgYloQML6XB17
Vf6QY5COWcRlTjdPHr93C61dQ8vUkrPMnYt4q3Zh4e4u/fFTKbyD13gyR1i/xTz2BGi1ZqqI+I95
Ea0qu+iVUxvMOdvjcDLqNl5PWC2ozNA484oHtSYjAvXq/PehOZSoReoPIYouVlKcq6G+a4SJXDgY
mvmQvPZ6QQl1fBwL0uMaVXSprK+k0bglCcMtBPmocPG0OpJQJPVseFyODFmzY33kxlIprpx4J4/m
zrJvzIeinbRVTIIXjdjpvp/kG14HB5hc9agTFR+m0JFd1LVOJQ7vpqwJW8sLcPQR+q5U+zob6k2L
y4p1Jkk2lcHR1RjcXhyDYyVgOsGMMa69sl1DwQ0XBIDSxayNg5lYw67LOGRaHcXAMqUcJEzq2rLk
95GiMdHeRA6GiDNgn3r4Rx+nVvtSe4SPgsesI0xgpSUcF1qx3WJgP0ZlwG1YMv9LQ3of/o//mX8D
cJNmmtx/uW6bj//7H001TcRLhqZbKu5MPvQK6KIPiZx1glm5vQofIrfAFHTsFwSDbOp0Zi2X60qN
toUisxlX4/1//hfT983H/813mT99xvOBztN19YrvYgza0Gi5Ubli3H95g+qItU/pgLha4vAQKHmV
TrVLxCv98+dKyjc/W5IhWxO5g0hCvsLWibVeDPIgVXRaUo+UpZu+0teh0d+OOl74SURNn1YHbHgH
nURDm3YyN9tc2ahWv/3lq8y/8foNSLIhKzCCLb7R1RuQgOCPyEMr1wPQ6USlABZC+AxyE1XkTXDj
F/QnZyAMw3ege9bNKTnTwuIk3PnjL8PB+Oa7yBJaVMVUNdm6/i5a6EmykIf0yktYc1nEBj9jBZKx
eA3wonmCqf7yJpTvBqCMxcPAYiLqoNT5Sv8kCtGxm4pCqFw9o9xn9Om9QVov65tTtlODeJPHb0jN
S1F4AGOydY0TtRw42iMHwGWSbJXEi5AYR7aIlZZMVc76qsb/iLB3bLc4rqrqgeTbVTGiTG1SXm/R
0gIvIUdwIUIcBm6vOf38Ur97p7KiGFhkzZl6dTWuR18t2JX82jVTNkIdPIytl/0vk+fPIL0eOYrM
3NFE+FuGIf/70RGO1YyNJVduV2kX2DSnLjV2vUHxu2HGFJRgjT47kc8DjsHib3pzM0TaAf/HgH09
OekBIyqpi9t+76nmnne/Lkz102pmZknxkpTVYRoBaBR6uRZr71Zsg6+8SqvVzw9L/ouexRqkyLom
E6wpzdjNf/8OMt4GyZcVrgMWR1NSUaAV6GicaLWMKe90qsLUJR53Q7bYUpzLyuYqq5IHX+oROMYQ
RvTh07fkTzOu7uuZuUBGFzCM3odjZ1a/zJFv1w5FpXHH5mXIoC///XWV2tJz0m2AUlUQkCSoNhiu
FtOMnZLS7j6mpT57+l8GbRcp1C7JfQQsQtXXFJvfvst3s0dh4RZVFPUIQ6+GgI+wRCLYpnJjje6J
UcajM9NGxoCaUCmXa19jPjUdLXafNkYfpB8/v7tvp69iabIqwnnTGYj/fhgWfpP/jsEBQZFTSTJF
5i5EJDrem20U2bKS2/U88/BlxQBB5pfTyefIpK4042QGbHLY2IdPbwaiTIj9F00kfTZGTMHVPxRJ
Absn4ZZtNdj7x0sXeG9wInbYKCmYRt12piw1M4bq5x/27caoQHQ12I1lULHX6xIaVAaQSFxuvtNa
Suy6gisQ1dpqADUD/jDeTJK1SSicR5Bffv707/ZFRthMPBMB7ilXewL5pGqrpuwJ48zpEShN9Bjc
mLTRWvKN+0jLKJD0zS+/+btVSxUhJqnwfSDZXeHk4qHNujHpK3caeJcIbl4Ivnj5+Zf99hlXvyzU
GhmfKAMWkd9h0qu1aqa/LL7fjkkmg8TrY1Qaf41JoOF9JTdMilJaKT0tgJFVxBoYYFqenciQpvCl
hkutbA/4ZU6YmmjGox9Okn3ilbuw6g6diD/UlKWZ1E6XyqBiEIzBS0gqQVOjAO4URnIrjPdBwd48
zsAo37grQu9tBo6ZHiqNnx+cNE/lf6/2iigCkCakTLRmOvC/Z5qqFa0iAAtyfcTpdsM2bqtJupQR
QS2ilGlm1Mk97m5aDuBufKGka1Jw9C2szPn5q1jffRMwyRxWNVkyrhedUjdEcyyU0i2zL8Gn2R7I
1K+NRqKPO56GqoG+DbAiUHY/f+7fpxNUkybCOkMnaA5y87+fgOVLzVTFSelOU+AYMnOy5mEv8qLD
j8aiW3m/nYfmEX/1zPl95AxinNcU9fp0bNXkz4+jiTtMNeFHoMzmKPtUVNHDz7/s289RZVHiBbOa
q/Mv/8chSOcOp1gVuH6T2g0xcGuhx8xAAPXPH2POW9Nfv+cfn3O1qAlKonsIR3IXJEUjWKqD5ptb
vm4LA7IAiWzbKCKqgySAOhpYt4tnNdoYZXTh51Nr6NpuRZwNmislXSrosSSFzL6Ik5A9BSnfmNAf
/h3kgx4FW6kCuGl9akaqNWC/L8RsDT9UIJhORNEL3ae1iLOxPP/sp/jAZI9rfqRstLL2V1O3ytOA
FA2VDp3UGUSJ+yoC+Jy8u3x6x2cubHoulHgme+SR9PKL9r0zReQFceBzIcYvBlDktTccrqe02vyh
Qa9mPksGSgmwjwXmpp7Eug0yJOmCj3Fr+sFzn+pwqFvoOtqgnkjR+xJh4jmxRwfb0ExqmBNg40rT
nsSVHE23XJrLNTE23JxogHc6dhviGRHKDcFDOE3EQ938/AqlbzYmDpSGxmIgogzTrk9LSTIJCte0
3I1SgABy0J9J6DkpvXw2K+uNakRni2N8ws7zaKXRbW0FKpCmHqv/Pg+17ZipZ8zrT5pULqWguJ+E
5EXSiVKWlaYibkheT2NAYaeEFy36D1WnZ7xcr11gSlwPnvhR1firjfiErY0ulRo85B2tUwEgqGK9
JX1/1hrrODXtWY4puXbeSo0yGiKpdazKYEmYx6IhAQVATrhQhtYJeryc0SmV1T1ekpPcdGcsc371
EY3ZRlGkj9GX1h65HfBgCGis5Nc2k9bFQOsx5LHP2ZlqGCaUmpZlNSGuwLOwmL+nrPaxUxvtOdCl
jz//u07f1znJsh5yiw5ChYycr0ms7aB4rkZbsCVdp4461xtY0yT1SZGzDT6LbRJmh2lO3NXUGz+G
DRFU98KUH3C7wNwJgvugj5+roJj2TQCTx/OFuyarSWM0PixNp5pvVo85dsTbuLPwbmW3WOPyO+6g
jCnC+da/jJBvNgrZgpZK8UlDlWlcLSZeCrWUHFfU0WDIcr8iXwly6UK3qEOmlUYqsfUBqlpHklEh
ZxF57XE90AT1lN795bvM2/nVgqPIhgpuwoLlYV1fUaiydF1fpLkLDgR5+jYWhHA2qqUEzBqLVpe6
LcJ7cSEU/etgNO9SLp7rCmVNEJjqMu8Kuomm4G/6ZvhlE5P+vnUo3NBEgjUlEyrm9dpe+WMnBART
uT6WAepdhYlUlsYL4nJ/5w3Vs5dO0AkNOXFrA85WIPSbthW9Xza1GY58/Yjg27KfmabG/13fFSGr
m703tuBlzXuIAOka/x/pFH+4IZg67CEaxl2WIE5U8k010zSa2XOudhay4iTC0ai/a+mOmEZEd8Fw
C+9vOuSegPwJY4msxgvZQjnrVY0z6cItwfT8lrCRIc7B1lIhbXutTtY8FfNfXv7flxOF+5ECkkGj
tiHLV3eDOm6KJMZTBaG1PTayReu9ImMws7ukupR9diF3GumPMgGLyV9//vC/T9DqvJtKBkhow9K0
q3Nm3BW4m6QIO4pJuwm/kjOM44Vq3SrUy30vp3eTgHjo5w/9Zkxxagd3bRgcjBRRv/rFRZ3nrd+1
iZvHSD7REs6pipPeAv2IbkgF2SsZHrkBNrtxQkX98fPH/zkC/nu2qaLCz5YlVdJ17fpg5odJkalJ
mbiT1qj0FjtGBwn1IwYpSqs3UaKfOswBtLc1etICaIue6kTZqfYgmo9Vq1za+V+bYXwz1nj5i4HU
hDR/Hcc7pT2A8duSSsgMqX57W38vE3xxLh0c2jWNr391sis16tZ6m/LFMd0HCm7gyfyIMOGDoPzl
dvDdwFAo+uk8Jk5C2tVHBUiFPbOxYjeO4RoYODx8Y51q7cFA541ljBtlYz3+/GL+PjDz8yCmK0DO
58Xm+tilFoA1BTNGCcQfbxWv+ShdQDI4YiHd/3nksUcGmGz8Mh7/PlaqZIkwJObDOh98NQm0miJG
4xmxK7Ttdkw6V1Xjm1AX9z//vD8hH9fjThMpdymEsPNYr64mHLuGMOTPdv1MO+kdd/iciUbBja0y
fy4FZR+r8ioStZUJW0CtWWUrBadVO25CRIFAqjQ4cJPxKHi/jaxvjks8A0nk/G7KIqkvV1NyEOQh
iyJsvxU+oCkMzoo2sAZ4+yZsyLp4lrwIkU8EI0r6bahp807713Nh6TM0IGHsNFefzQbSWFCOYtfS
gEuoGP2ogMBaEA1SvIa8J1i0Gohup4w1k0gywqr5BaiKU/8mwARv9503LYAPHv4Ab00JI6DJpFYk
vMdDGkOsYScgoZJpT8FMkiuC6xAjKkWbrbyaIHsVE/kwE2T+QMeaQsVAj5sEn1gyO9ouf1gGQmku
tR540Z//HCCeBTsJ6BMmckqt4OD6/qWptW3VgWSYcnE2xfurwCRBFPYxSI7wjboeyrcBuJ+Qdy4g
LmshS+UrgOdVMV8Dfhlw8yT968Ga1lyakUxLvR5wUwTDNVBZ6AigeyEyg44jiSvjNq1Qo5UAUTyt
3eYZJBJMUx+4c5ZKUd/+/CW+nVxEDtC+sGT4/1cLSaqWHB78PHHxdCKp4meLsXQxjeaXS9s39UZG
sKVz72VRJ/P4ahThdlOyoswSt1doOqFNJIRmmDGpddltOUJdYB6gB+fdNIp2Clp5X3ndnFf82xf5
+6QyV+gl2kQmxU+ePm/lH7fUKRKxEYNmdaUa7kXLX5yhWtf+a5yOT9ps5azr5K0qteNshE/Nt//3
B85TUNnQVVMUrytyTAO9iwNWszH2PubnXaEvSyvvl8Va/vuSTBGMlZE+A+V7+XrWDnWcSVPOiqHH
tBgsOP92UiSoswzSrCUoD6xZkdK4IenMdt8wygGS2x0aE7mCIh5jeODm4E4WR965fReq1mMKM0f2
CBsYkAfW5Ds5vy/D3602xFCoEm2Hb8oypl6ZIPy6GGVnuxX6ZisUxSuPcpHJ8n4Uf131v31OMhFa
bGzUDK/fR8JDMnSqX+443AhSCxI5Ll5byqYgIU2UNUn41iZvKuCXXgBX1XMi1cttmCGA+XlgGPMM
uF4OeFE0eVVJIZzkap+zWhnAk1/GLiZjXDqA/k3ADxAoS6iVIdovTFJ5U98GnCY4Epwss16L5rNh
qpcUbU3+SUw68o6UXCKOSxEbJKhpopsm/tJZEsr2QTtolncYG/liDhQzCgaDqBSvahM/WEpzTov8
1RrEfQGonpRgvEzVc2Vqy9InTBQb5SulakqQ1mWSyjsFWlNhhTN4+DPMabYHZqosc1nf4zG+6xQQ
MIVR7YJWAW8hrujwO55hADzVH7OQay7DXkRxOohgLeV9wHCwiXiGtfPy5+8NPSUPnqdclFRUgvwt
En/bVdVv371BhZX1D2/f9dG+8uq5pJCys5XVNgO2ZMbdtqfJ6cwToup79EHB6GpSW3GBedN50pEl
XaIqe4386r0N6s0kqhch5JTZ9CzYZVWeYXHcTmrVcyy1SN0L3qM3yQI50gaIEvTxFoeXm8Mii2fO
lJHoKKMF/aNjcJmFRtKxgu5xXosVg38lQsAHL1Xg1ulwEuT+XVPTzzKEX7aB7w4YkqhyjcTgbc3X
uH+vionRDlEIQMQVGsmWhuzOH7ytGC0lv7wn6fxVLNDqeMnJysdf7jh/RcWZpiqxGM6HZpq1yvV5
X5aY1Sr2bXfypA9wbU/A/h8MKViWVnYmSLyVFFdxx099NpZpCHeCJ8IK97mnvJpdc85KgHpmQdev
mCtV63pAQCF72Yp6D5YqqzkHVbL5ea5+t7pS05J0zvucx/66dnfQVofKz3O3j1C0GdmmbKnvpP25
irPNVMRbsTdWSoBDC5XmmPHl0JHYvdiekwZ1hBFgnQluEmN6jwb1KTXFjwkWXGTeS+n4GtfiL3eq
b1+vJNGWpBfDne5691UFKwors84JP6YGpfcVoqEHvyl2ohiefA5bWTIsx8hfj6b2a67QN5cVPnuu
PMuSZrFW/3tsseT1TU2GnSsQnrKQGc3SoO6ZNWstdzQhOuOs3waT+FEk4gd16hXEtnXWe0dNbs9Y
8+2YwHC7BT6tiNnh5zf53WWXL8d1hkREGrd/Epn+cRxIvUoFOM+bnJr8CdzYapy0p0hjufQDw+Z+
uhczaku+ph1139qqg//wyzf45l7FmyF70dS5YJnXx8DCIBYtzagulWN3nt9Pr1tEAwMxb55UqzuL
YvyQp/p+iM1jiJ8MnUceKU9RPX00BtGkmfqUAdkXVFyzhvTL7PxmO5YUVDWWorIn/dWd7+BbZhN1
aJTQLffq/FPTyktSM4BCvzyZbfZbM/i7waIQsyVrkixz3bsaLIwMsqnrKXOpDqwqHzU8PBMb8qpT
6ME5Ckb+4fDLdP7m4k6/XtQUgu1VVbbmQ/I/xkAx9UMlehSvcCw/TugYB7zhRnPw8+y3wrfx3dv+
52dd7/JCFEeqOhfKLPhYdehhMJUgdXHDkcLXcsgBsJnIGlVlHYjlcSpyAxOOuTNHi0mrO1jWLzPR
N1WNlU8/ryrGjZirj4DqUzr5pJOAW0qmdSG1IRgecVMLxQVLbABCX2ko1kKR2Bm7oq0uf8jHSDRT
2o+w+YpPNZPcUeFcqHVgV6JpUwfSpsyMOQX9Zgw/fNlYWnWGks7YmniwKbnIQ+42+bgWS2tXVN3R
SoG+CCNhv/VR6MtLDMCnFbCaYgBNukPajRulxaVWtl9R1Fy6mm/pZ8chg2CSetNZS+iUyBaRRjkm
7UVogLBJhsku3sxNEHM9y1UL5osnPhFl8xzXuluBLBNGZVwA0rYGpxMJyVEg0qxK/Gh/CJcWP2Wl
opLEjadudTRBRuSXq3RAKS2mrwXSLCqLNTlYzW7yxwQWasY+opck+eSMQPACa1WZZKBIfrhlBuME
pdWyjvwe4WbTw6YDFNWPEQERxBG2KYdExVIBgyRiwh8xU/eRJcJK0I7BYARryEJIxqlg24QwPHkl
OuvIUtYZsUCmUJzA6OHRYdRPZnYCde4oBecxQxw2dcZWqEGNi/ELd2QHWfGnhT3ICOuL6Zk7zaw+
uzA/+VV2In4dLYWH5knF0p6/k43+KCf4FrM4f4iGDSxD29DB3dI4eDSAI3kFJm8gxVbgBhp/Vuwd
REKtWsABSqCtGmEzD4lBL0/WaOxMfcREypec1wEg6Wv0rWslhnvoBfs+bJ9ywx+crB3XPy+X384f
yTAkFgcF2crVhVUv67IZdRYkufacSmdFDvrbsSDxApWQOurLdrJ2/MRf1sFv7smcT+bbK2IKtEpX
H6sFIwwVf8RFRvtHEq1jFqfU87NfVqJvtyONE6ZCx5Y2onX1OSriIOD1Vub2o+W2fYsnChJ8iluX
akqOnA7oZnCyKvkQEotTSr+fFL5b8dlUDZ1nTBX2+uJoFWmZFr1GRwEPR1KiOG3Rv/eCvucfHxEK
cOkzbc+f7lj8l0GI4hUk4l6sACSbFB9bAnmaprqNZSK1TH3npTIdLA1YskcQTQ85006ljClYe66f
ZB+539y1gb+FK76zxg6YAmlTnVbhUMio5vsEhfgYiNO+dcZcvygtGLiY5bId5x5hIizkClppMM5O
J3F8VbLJzSYCdwJjIVnGMQ1EhPwfch0jzOkw4JPrZRtKeFcWp8rM0bCrmAbEZnqd32YOGQz/1xA7
ZqQ/cJWKUx1owwg+KzpV8JYg93ISefGEHuHC3LELWDcUOHqO5BN86nfRweSQSlZBBE6BKlSdGo0j
R51PlQGMowRCOPHCNZEfpBAgUG+S4hMjFWBSETb30IHlRxjR+yqRBo16KYa+XI1o/o2i8cE7WDi0
JTgU9B6NTt/WIibKpCIRdsBj20UPU1xA30hnkTiez9DjA2as4M9z8Lv9Ule4olvo3Riq8xz9x34Z
irWWZnGXQT+kxyTfp3qyG3txHUvE1fx/fdT1Fa0r4A3/D3tnthw3kmXbXynLd6gxw2HWWQ8xTwyO
IiW9wCQOmGeHY/j6u8DMqitRbKn6vc3SlKJRUjAQgPvxc/beqyTycRd5JCkW5AsX9NiJSVz2UvvN
23q3SnY5V6FLQY7Gce7H96XXZlXWdsP7SndtBE0vLNbRUG7muj0xxs9GCF4MJztxw795m+9VPXRp
aElRanEOe1P1uA2ygiJjeRkY+5KAnudYXqQ8e5F/NCo+X77+9YV9/xUdOvkz2PSnbgPh1KhbyDHc
NUmDAay5I1XmqxGMD2XWPEv2EFKd1r9+ydel402Hg7YO/et5lIpY+M31ndqKVH8ICrtkyKKlDeRQ
oXHEbOkDGtWbxSTd25ZsJlhwfXYLgbdOSXFsRmqEpp9HfSUec3mtsVG1mF3xmeaSijSettB+YXNr
JakTkEe83DmmiN5odAWY4qa9W3nucmqmbRhUcukJnrceVxqsAXrbR0WO7opn5RjH5EsxvG2XRnDb
ZBjjJJlwuW/tytz8OPj1VaEVQLDpxCJoXkUyIk3Y19KVCT+B3myP63h2n9ctoUkIAIGElUtOn8WS
HP/PiSB1wiEc79dX9d27lnvWYhTEaBoN6o93bT8EsNIiP9/1dfWcjfc+aSNpMO2Jrzub9lp2K/DD
0/S7RuZ7NxB5QDQyaejaP50MWqWNUWW6+Y6E6udk4uPzp/brmMmv+azBGJrqmtyfu1+/2fd2fyZP
KN71+ZfX6vq7lUf3mxRBMsmHKVtISVwNSOqA6IXiuimdQyKMy6ys7+b65Nev+96K993rvj0/J5Od
qdLRc4zNw1Zk3GOJaM+9aTw0pTr/+rX8dzrUUIhdRGIcS1kV3rTKZS8AegBl2llFcjMMqodf7WxC
urFmk0kwLtWLA8yN6dO0HfUIL7sgM4O+ocEHHQStt3DanRU+ZSXpR647XCahdU1W5ZAHBJxaGSI/
zXgKXbxYrU1YXuB8TtBIrk0TWd4Adq8lYzBKCM5xpo+yI9JkSm9ZG8nuJXlqExV7alps0bhNWtza
kNseXs0lrkh0sE/Y7vxzWuJGqjXOGwbx1wtOXjSMS2p9rbgDs9FiCaHvHBjbUDkw7mQLTQ8wJFKq
deH0n9Vk90DgOPYY0tki9zoHbkiSc0/4JUwTtmBJxkS6DE0yhFNruLaz6DDXzXVjPQgq4qHl3gCp
sA6j4cEOJzBY8i4puzO4h2rtpdpxSJ11T/xsrEUv2tSMayeSBxiz8uw0EbQozK8Qen+zxbz30Pgz
gJrBA0/rW1FnllUtusuKvnrF6aq0HhRxFFK3H5zKOTLwfZAgyn6z0pvv3bw+mgzcEB6j4rf3E+fL
EG4hC4SbeWeTwHtkt4G5MtplTRJuPNOhjHkE18b+zg0SkIZ5cB7iJNmFSX7bdIw1K5Oxbw61w0xe
iqD6hN4euJWa5miJ9EgWL3kJHYHqxGatM4UF2HBIg/j1c/GOU8DGY4HOw2S5oVf55rkItTFDU5mR
eRTkG/RTONx1Ot5DY5ztnHcFf6taxJj6tJH89VSLgO35PsLssaRDHmJE1Hy5VR2rsCxuoeqh38Lq
tIVagBOX/HaQHtm9sjaBaxEeX5F4KTUAFJk+o6F1uK+xina/flM/E7+JfkQ0YMzFlKD9M98x361o
vjuKXJpWthvMZF3TVCdKTdzJEpRFYw4bww+qVZkTHZ6bxl1EvgJn+AJ7bwgbRBbpNk45BpBaKSLx
m3XoPSEGom1GR3OV4P3UmA0HZ6oCxWJbiejUxdlXLauvoxJjtGNjRJYwThpyvFtnuCP88TIa5IXD
6GuhAk6esvXu+00eFc8y5YMipR6ZW/48Qivwev6JrhBHoDWofWzt5TfXVH9nBUUbgVQAgRuDnbdT
TT0JQpe2UY4+uwGklOL360aWjUA/QH5GI8LVHaYy3vfRwe+JHiiTdLrwdbIb+uhJH2vzkgEa0+2M
xCArmPmcXY3qzRi/hhOPy5h9gw9ZrPtCXpKOSu4JZEW/osdRuDwtTqy0VUKuKtxOHraR1HFHxDcs
VgRUFqW3y1LfhrZbcJYS1qE0IeRYEX3hefJFbkp0IECNkL6MBoVSc65p8IxP8eahra0IraGvrfW6
QnmqWTfCiR8KZEgLq7ONRV9RKwlNnFL/0etZgt2kewodfRU4VDOF2iFkW9XuFxJLn8MgPAwh2U9h
4qxCq7ye9xPlfQSD+WUuCmVmPbRNc2d03ZPJrI+5+YOKTYPpP/+wpcu7iJq/79XeryQD8uhIar1a
hXH/chHo1tlnNwjtJN3SLcSS3tQgU3zvGhwyx0cSAVliFZlfldxN2Zw7OupfinJ8/M298N6tgCDN
0hGtcKh9O1UbGSZkrbTy3ZCUGbGQ1oJ435s8bIct5zmuT+xfK1sD4jmvX/hs0tz4jbLknaIFg6BA
Z+7MO/rbBi+467rO5wLNL/n4+qy6dz0ihpVfc22Qk+78sV5P+EgXMVnLv3uK31n9aZUw06GNS4X4
tvteMGPv+jwudmkHRLIqkp1dkmHmEXS/smrsVSVmpJNwbh2egU0eRISHtrugKuE+R1JszSI5B11t
7q1xRgAqnxBCuFy6s1fdEFyQlrkCmHQXC8Ch1BZbqhpqwqb5axf7rx9Mnu0//5uvH8sK8GoYyTdf
/vOuzPnvv+e/8+8/8+Pf+OcF5LayLV/kL//U9rk8f82f27d/6Id/mVf/+6dbfZVff/hiXaCrGa+7
52a8eW67TL7+FJhV5z/5n37zH8+v/8rdWD3/+cfXJz4C0oixPT/KP/7+1mxu5dbllv6v71/g7+/O
7+DPP1bPOIm/Ns8//53nr6388w/Ncz7oNmO1WUuHeJVp1R//6J//9S2PRRLL0+xXc+fJXFE2Mvrz
D8v/wJHQdDz6/hQN1ryCtmX3+i3xwZ6HdSiBHHO2BVp//OuHu/rrsPfXx/a+dZedmw3u+0Ohr6Ni
wy2gz/MXfrw3u3qaqCgxJhwhKi0xq6jqMBmq3lAYk38cBYc4d9p1aI+0r5Hgx9VBI8+yj+kAGqqH
BVMTUxK2hCg5tMiWCalYY2Lj8AfquhpxsR2dBM7rRvcikntbGWJoxn8noAlWqQI/X5ry2ObNMkvZ
5FqCYrXwi0ARsJKOdJet63bHWIRQ0jWAakYdfdXRW+Bkd8+9M+b7uDIphW0OnO6qiHRoKxMh58QN
P6ds21u7dZKN4C0ukU2vVdF+Ql90LivelkGcb5d9sedEZpxSgF5BvY+jS6Z+5N2PFlFdaUQIjdVo
aIhBIDYo6tcBEm3MFTqNEIeJo+Pclkl21EPyJbXOIdQniCZoJoS6YdSuYAheNIZDuqpAzp8PewGt
fefpsqbKT6/MkJi7IDNuRUzMTYp7MsmbQz6NBm6ju64ks03zMobbEXHjliD9xE7IGRlqVu8p1D9P
OtkCM/BuMp3bvgfOPthpehuE3ue42jSAoRu3ok3aQrm2jeep8Ppl4lVnIzMN8veJxRtnVRex2wTY
x1+6ch2HmrkmMRqOFAZPyF0wvNx+nWPn3OQ5Caqu3HAPvaTkDNDmh4bWJPK2CilHXYPPfqOb8j5n
e8PB35JMNoXHyIX/I8Inh1PyAoQPTbjIBINuAtHpWg7wWEH6jpI/ZqvdXBLmf244xq/0MH0ZbVAF
HtvxDJ8wyvyiQ66f2+5dEMDz9ZgRLNtmPDoVYBMSlp+Mkgwrpx69VeoSg+ck+VXEC80sYEC4OO5A
DC8607wuCMcaLe8UqO7CCObMyaG4VTExSnEAG67hfDP0mOWytKBZEbb7VITXpshP5Qj6S//WVPlV
RTTUoNUF8rAgXScJHwrRAl98N9iPlXuuyN8o0z3bD4qf9EvtQC33yvK2Az/viSK7T1WwHBZTLgci
7KNoFdAzWeWetqOPSqhTXCwrAqG6mkyqYB14CSetgHeuuppEYEizbUfcB4aKTa7MEpQw1XfHYW85
Zpw+tWqdD+ay6fCUKUmsTc4zzpFh2HF0tTcuOVRdBWkOTPCwVzpKvRzShTFYxdYqOKLSjioWlY62
Mgnv0JMR3CllTeRa/pKIG19Gx7YXgOF84zIAeyiRyGF98NyLUdx2Tdtfuk1+ynV3603kJ2mjvNGC
bDOrmQqDUHGrghHcxy8GpOScgjrrnV0gJrEQdKovWyawyXhLj4wcEMAQBEcKpp8XyDWadZYG5Ds0
9HCzis6xX5WEbyYnNyBxP7RSxj45qSVeTcHotvYCeKxapI2K99W3JnOCK+dsEcR88C3t7LHoUDmx
tmnxRLRLECarwHgYYeuRwqJuSP3XVjN6THlJvuhGwCrywBBoaXhNswpcUrBsrW/XPUOZesyGkzWR
G2NKXy6YkpB0aRXNuogre5uXIWd/kmkmld2I2rd3eaxDHBtbAjVogHudZEYWETOoJn9DLlxfA8UO
UJqWxA2vs6i4Jf2fLFaZv2QJ53Y5hcVmjIxHLz5o+IkO/W3QJjtFsi+uqIUB8c03rryaXCB/7M9q
vDYtEsIBm9IMIEe8IuVLBPpjEkPPyk3nfjKLW9BTpEdx/Fs6XeAeXbvwjsmgjD3Hh7USebgJq6Fj
0EcySWVOOVxZ49GqZXOMO7M5mn1CJqA2PSmi7qIAquo43CdoalkbiOYBlre1Qil3NBSvvYEK0Deo
cspAsG94jXtkKB3uq45Ytvy+mRd+c85B0Y2hWpdZMVNcdYrVMj7acWaA5EsgRMo6PTnZTBoZo30m
1LZMe2fbiX5g0WEdpWgih6okXK8ITLXIrfbF9Oh2VMGkHdux1o5x1jq0QcwrjTHasVBxxdkVg0SU
1fkxyjqiBhNeDnNgQuz0dKaxiBmhKS9eU5GFkTsrLsWqB5PGnNFPT15hPaA4SuANe/5xVHW1s3z3
okS6TIYqLOKosfFFSZv8+/mnINVQO77+rp5eIi/xDq9f5LIfdtxof/2URZQOx7STDEbpRk+VeVBj
Tf7OX79FzbUX8t7xy+kQutZdqRM+rHWEFNHn2jS2eT1YeXHA3a3Ircd51VowIfhdgVrlYGsjsOGE
Y0o5qZfcqcMNqBOUZcknBcKKGz0j0L6bOBHb5CGPYL8KO12P/nSRydE8hFZR7I0sXHadhwNQmy7q
Qbf+rwD9jwpQpqyz7+R/rkB31J9x/H39+fdf+bsANRz7A/adeahiW7Md++/qE/XUB9Oej+hUf69F
5r/LT9P8YDIBRYmhY7uiE8qR6u/y0xAf0Mo4HGUQ7Rl8x/jflJ9oWX4oP22E6AJbF+I/V0eIZgt+
vu/7L3QhsylxQvNWrxJtl40ZNpcMU25SGBcpCPYHQDtsRD2507KzP4oJRZ7pY0dL8wqkrjHdty00
xywoSHCOdbiOk01wkZ6vZMrDresUVi5m563yW7ZbaeTrSkpcnwwsitoJb3qhFWCP2rsYkgdT/51n
S+0wUvqBxc36FZDKpfTZTj2CXNadEWqE/OmUxH3L0zW4X4TPXDFjZL7M/GpYCNFbu1jS+sUv5NFD
hv/hq3a6mgZ2VN0tsYvC69qkoruumVeSEyPNDdyElJ5NIi5kF66n1v1Yw+cy/fa2hvZruwHRypp0
jiFdU+BSJOFaULhDj/glorUHq4SUwMSTe6mB7M0AJ2g8+OMe+fwRCIXLVvWPWOJQarAZAZvswJL3
Hc+q+00644MobBKdQu/atBvSzWVDR3uEU16n+fXoyGwvWnRgZeKT5Cxj54bSCFW/Jx9aEbzUVadg
K/r5ZrBc8IB2Vq3jjgTJ3FilfdruTOiEa91oGa8l8YaDb3d27PBiJgftEwDbRubah7IcXsiuSi/7
TvukxfoV4PEJYsaAQz5tw9sibjbSc6FA1XZ1oRr6iWaV2fuk0F/Am/fHOGI3k757biiZyc4jbTbU
2W1qHLT1ALGyAsC+Rc9TX+UhHcfvnrm/D1b/KLr8qowL2f75x3yM++4c9Xoju7S8eDj0OYFEzI2Q
7xqJ+WTbCalLLoJIDhvImaB5EbYeDSR1Bo4K9o5RScjnyyjPCAAmfMHB0rgQGcFITmS2l8qnnNCQ
pq7cvtz2qTKuvWIgtHBS1lW9KNGK3Bll5S2mUYQHr1KYv3S1neD7UiR1GxpiJIp3xjkz0mpf2Q61
ncyJQB+WYV97W9GQsmXUXryySMs5Kb83eMrWuta2Z/Q022icU2ayGR4js0evSr96aiK+ji3Hn7x7
2CjOTQRgT039FzMvQKm23Ko+Qc9da5WXDGhvWnSkMEBIjvTC3rxjhEe5Z5Hn7crcv/31BUfn+faK
28iGWYRoraMbI4XqxytecUQNA70qbkkswQI8Su8go3Hdq8i6sABX+4HzUIRReJmh3atgyo3aFQEj
X6SuaasU1NSqHjlWIMV6dGbSBd6tYmcZeXMCP2gSAnRBNlyySYTJOWD+JaxJ56LQQN1QMc9JBiC/
yJ+WWpdYV0ZS7lEki0M8fJu3x0NWKRBGmthhUr6qIwpTPfZg7gmKGy1AYjDEHxl4G0euEkhi09qK
LvQOWdOTPFPPOMDgPrQHc9vUBfnCldEDB6ex7sUT0fVe9bnX2xMTDUAB3aRtyd5pK8KDRzoMSHdp
/ytRfUYrIK7c3j5waM53+mQ9FW53ItjCAGHRryiw422uDDw4RVLej2F/sgNr5eScdKWtyZVFJEQn
hmoDDdIj0VtnbhyWVDUjyaw9x4Y4Ki2cQIic6Mju2YfOmT4xfxgdf2UxO4rMfk8ZDRiohDhcIZpq
E/+T53SP5RSfUNsEp8r+mLdlfOvYap/KVl9mMAGXlPJbwM43knbqkpaEudT6xF/rXajvcr/bJjYh
abJoToUOyiPJtLOa82rSZHKOlWt8dIvpsrNRb+hguYGwoKTJ2rjf+BEWujhu6wXH/Jy7eTzqE+gO
M+7EqqrIo8hS+zwXoc3YHzVU9SupeKQnVY3HOdTOQkt8wLOwEtAU9zYJyoEPTUdl+rCpPU3gRU4Z
tBlooibM1czRu12luvEwjuGFUuiJeNCfpEtbvjEVpyZzjugV6WMRteS3Q446xPoqk1K/4L5aCof5
NqFUp9ppAEbqFX6zYM80sLhg3MMZgANgUIcQRNspvRzGayvK7aug4/hYBM52iMn67sgW2rq+VxFE
xi9eQdu/7urDyDtD/pdWuyLH/uM78sLOgnE19eKLZcbhRu+adGNU7o6HIN3N1B/CldqtFnDEKHpz
2CW0vJYqCVMwm6iUTPh29oQJbJzIOQ7T8AQhhw1bVFfSbR+7JvqtOfx1vv5dA4vUKkZSBkrw2Uhg
MoD/cRkwQxUEofK0myRrHOYHBu75gvAS30vIu3Sm/eTbzXVai8M40OduPMDyRI1HmhfveVjatQ5t
+zjg05iNm0svL9R92LTV0mB736tweKLV4tzGObngLBbdcAJ1DZqiPgiau1sNozlZixVOGUm+QWTJ
cy2qT4Nvk3Y5Dd2+d7iTtXCMlz3F8skPs3jtelvShqXnrU0wQXzkBrEKhP6WLbMKJk3a2raKZxev
zzEKaYxHpiHJXA7UcWJERx1eQAErTnU01Bv66YSVzQznnqHhGmfsqgiWvhl8G3Ir3OW6nR+b1l51
hCJyEBEHPfPMi1qx9vcaKUuO5YwnIlDQukmaP3TvqIcqUONSJ1806YAQlG5GEjJjh1U3yHwjLSjZ
VqE5x3rU71UefVFV/M3VgJmaM9lUdwmeNIAHqNBYd87oHFsaT5F0p03hYxP0iI1b+gw+D1idlgkw
7MXEA3xEjgcUT1kK0i4jrNgg1L4vLGJkx1ynBzVSlwH/PiJ59BdySPoVyYMJC8Dcx+cTNeN+1/pV
eiEH11w1nBlJLujTkwjTp9Iz3G093sBOB1/hOdoSymt7YyZ6dwJSeGfBIbPL/GQUYlvWVX7qJi+8
ev1lh/fxNyMyd74pf7xp6ekKlIxYPuapxNyV/a5a6Guj1QCWBjdtMPgrX4X+MXAr/zhJs93ptnlf
Aa7XtGm4Uc5jMvnjBUoBQzNpuoFu/KoH1lYrMkBfekYVbIL0js3S3NA8G05kiIFJmW441QH/khCL
0kZca0h7P4sCaQxd4IjsVQ/coq/HWxvRWFy3+Rrvq1pWztwUEo1a2UU+QGVkLbM8kFpTPGQnM2Ri
n7t9MEMdv7lxbxwluajroZ3WzCMv1HBdoI4+DYFLJmjReUR62PqNE2QNRTQfmtvo934UrCYwWFgR
J7mkEnRPTr+WPDlXST7kNAQyWDVOu6rjTtv8umqw5/PEmwvPwNfg06ZzjtfrzWpRTGnbGBEpS5k7
yfWQGMO5rlg9P9ndFFwVgz9t9Zm7Vwpn04M78TWo123cnSpMhTBSteQmB1cQOdq6lhngWBz4kOaq
ez3QnaPCqrVsSFU4a5KT8jSPu4ThnItGh2AXZUeDymAflCEDY5aMpVm23q40ScYvHVUds9FK7wzd
ucxS8bkpgHtPCo0TMPkCsCXNMbbzW1pt7WrSs3BDlbzXbJJUfn2NMD+8c5E828OtYjIWt99epD5v
4gYFiHNDjciOmaTmZWxck6PbIUxROl314JNrJsSBqKE76N00cFxJ4Eoqw96jMY+Xmu8UpPh2ktqX
mPgRMOHKtQFjVF5Vr4vUN1b0UY5YOqYLfc4LtQJimM2ioI9RxbN9Pr4gMuih7HR7V7anKFcn3avQ
c1Zo4nuTICURdhuG8f7Wb71vY5Q7O1bF6c5D3d4Mlr+vLP2IfSI+KZWvjEqg1dcRoldUjPT08mFl
iGQ8ZzaLXBor/ajFhCLT3CCFp7QPtSwE/UskM23Qd3iI0IWI9JyAN/2kIVXeFTHika45xZ29GbuU
5qQLz7QbI/tON8ZqaaWTe8xnnQaFBAvJIQxjAORxzvnKTFHMqp4wY4KvNQL96tYg/KoiKlPWDinH
PJY9Z501Wb/OYnZkAllowx3BQsYqKVzjWO5NA2IzXEptp1E0XRmkJa01OI8rDSTsRU9qixlFMTRM
91R2WXcTT6TE4+OnM1m75wlc5SqJ9ejkO7AYrZZlox2WmFC/mcMgv4qUsYokvrt2AqgO1IQ9pfhV
oKwn1S7hsMECGgN4YJgXFvjz7O3rDmRHxZVggTqVen2OKw3driEum1prNoCxiXQyV1ORtWfb6YGi
au6B/vGy9GZRbrgsHY3maQJ0uorcvV404b2VQtd2x3i8jmuQCG7EjHbUMcIK42M/+Ps0Y7RdDNrI
qVOj2WfG7Vox5dlITRTHRHhXsvqYm3lyWdecckwZbUzHB9PXsvKE+TY2lYWWsVjkteqOvR1jGcz6
Z8/ovJVeuiG09AZIgZmnd1Z8iNAqnWoRYkdvM0wF85cibLdenjxaZV7ux4EqjkeKYy9YISXouIuU
y25nJmkhWJuHXt5aMN820dgHWFxCfzEOcHq4uOKvftkP89rvD6QsZm+fYoaHHEcN4TivDZs3J1K4
r3nXpqq+cVyKgyH3k1XldB4N7Kk4syndTC5Lv9MU9iWCrFszCpyFWbfVOuvJoxqDmnkAUMu1w+lu
sJzmaCWA+uLgilTda+b6xZ3DQNqU07VuJtEuZkBNsyEyyY9r7WUsXAuiJnFd6CvuZCKcrd6yb7+u
s1YjwRzgY9rTJuaTCLv+UmDIVkLd6Jnl34V0t0s+5rOizbswjaTZBDRQluyZxAxUDDVMJYYtFa6+
ojuDBaU0MI70bbryNDfYBUYVLYfInVjAA2gd2AEbbRRHbRLiHNRluAP4SRcYJwMvHBbgUKyjNsYB
RycQvU4Rdp89NGIJQ3nGH7VaZ6GOJRLQ4bKokHJIh4ZMGX20prrepTGvm2lDcpcHt64//2l90i6G
QGR7HyDhvot9c1EHrG46ljFl5DoQWn1a5bp1SgKAjygf6Hw4KD5cMHbRaKYnIlWCvYrsfBWOOEH9
znucpwg3IdK9JfLo8OhZEEKqEiuT1R+NuZwJExte0gj+gUkPoD9KphtpTBCulLVt/QHmgcPOFRfd
3ko50A3GRDUfa/Umy9S2oNhb5B7qM7MuoUToLhFKeiK3IoLBJaVWnNshpa/Ra/cM69QaKZq+bUYm
qZhlOWZQdJSlSRPdvMM5y+i3JDQ0COgcByU06s6NVrHFFIOYU6hwnR9uAuDYkNNcoBRRXQOdx8Gz
y3yGJVGYPKDrR8VIL3mVdRDOitAQhIv5nGHb4KQScgK5DiunTR97hylq6coUT6MVHuKqaC/dDGgL
OuCl7Ov80bAv2XGDr1rZjuDmeCJJfs32aRkTleEHx4BksHMs4kOZddnHzHC+0bAxLur5K4m7ysdx
UdeZdchoZt5lhYQVYthM0uL7nAD4y1ZvrasAPPKyIl5wI1qQFYGeCz5CUK9ERw2LtOT4bacvQdN/
c2sB1+betDSsF20/bYadTBABxdpTLGdCWtMIpg+4QUPmCduR4cnK0Evx0Z7gYdFFrNdakpXbtOfc
xTZwr7W5iySavTINLXcVFPrKith/hzYniXvK47tsNMlFJchkHzrFxwpS5LbTC/1Q6XfKgmBYllb8
Wah8R2Qv46XyNAEQ3chSPhlWIo5jbjYbj6BWEC/xJjSi+Iw1M77uQ7l3EAVsQlsrWF6r8T4NuO0o
jqJITp/qAaKdxK6wyh2QCyOr+CnPinRnF5+rYQYWY4XZmYlzUjYx1d6AQ0VTQ3ZV2c1tJwUIRb/W
NqXjZxdTh+nED2hPqnigJtPa8RB2CY5201kLaqhlJ/x8mxcEJBQhmeyOaUSfcmPm0/bKu0qcip4D
WFvUGGdAvD4EjJhRfhoxP2a6uLWVDQ8uNuDUSXG3K6iNCJbx91oxGSdhRx+TQILWDHdZIpsd6Gv4
Y7gxjm41UgZyfgKVTSZ8rglAUg1IPisx1I3B8Fx3yrXOJB4gKKadBZETV2SIqoWtimyfhzAQO9sK
DnaaMwR2YvwlRg/tvY1NVp1erWTd3xIUkl2YYhy2liKnJMee/1o2j85XhqHNnsP77RSMJOSPfrIt
tNE8x0BBCOCvuuQxA2e/0QkQPpm1vpg0JVa9Rx52CXYwdMcAyHs9nXtF4p5fMSdXtk0xi25kNxnW
Z6+As9y2nz0DOrmej8PeNygSUgkrKI29/mwk9ZeJZvFat9AJKNHfMEPwuWj+FQ8LnBW9689ZNSB7
LayXrA6ndToYI87J4jJsInNhVzVrmp0Cgmvcje/fG5gdPwl65yvJGGoxRF27c6nd/2+y9J9Nlmia
UDP8z5OlTVY28dPXH0ZLf/2dv0dLQv+ANklgw8eZx0H237Ml4X0gcdh1CIyiDvVfx07/kjYZHwiT
QmvEAQxpq+3+/9mSaX9gSIXInMfPm913zv9mtvSTftZ3CbbEJuWQQ0yu8lsVatgP+iSqkkZ8ygGr
5lBzqSVlcmyr+lIy1V65WRRt41xLT4g+jGXHrrcsQb0m1RUOgOhodh3nuBSNTUVT1qNSOs26izrD
NON3RbuXhrponVrsGr2AVxvxRH13vd+ZKryRLtKrsbEk4bLEbsEFfksYqHlIEAQMcqvzUSH4iDep
BoZRC5BUEciilhNtzc73nrxSy37z2sabU+BfLw7bQJ+HgHwkb/rrjZUog+k2Sek1/CdVbtn9JuxA
0Rr5EAriILysXAi9aU3vxIq75a/f+7uvz8eGXp8ev4v//cceyWTQtR9tW5JV1F5ZcxCnwXF02RYu
Rcp8zk73dYxOKM7btXAAPfzm9X8cTTqv79/i3c+xaya23jfvf1CySzPYElvHAbubNOoGXy++sBGN
NT0CgZACvJAnkEQqkS37kbNjbm+Fvi6QGdAnbn7nkHv/J5ojhHm4DKamP14ROURBYDG+BNuHeMAg
wGpdGHb9G72s8aZHwht3TB4XDDfMfklje/MybSisVtUBkrjJQMQnQAI1g5vcVwEjCFeGBz0sgvNE
RIIwlYFNVuuvvKYZlplXm6fKsqNtNrjuMYlt8Rv78XzNv2vfvP5o88CHFg5y/Z9YH06tTCtiErxt
6ycvCFGdadEjyUIYOIO72Nb1JQ6K6jd3ws+XHdeGiX6YPHD7Z0tuEKVJLyzKJRQclP+QupcVib7r
X99v71110kF8bFW6T10xf/+7lqAuWpOEuZS3Fg6CMRFvoynddgHWo/7No/XeVfz+pd58wORgMMpy
sm4rxthfdBmq8S55qhIk9+TzoeBEJx1H42+yPqw3UtPXD2+2VBHRSCvXfbsgj1HqCsRncmt6ekfi
G+5HP9ePEtvfBkWLvVD+JdPM7qKq+jvp2ckaj/GOpcEHBM44GzGKte4Tbav1rrlLM0COpCxvlMu6
KzoyEzh/MyYZqD46X60DLX4hwYJg0MC8CEYy6GgpvLSGO2EwvcJ8TA89Bflh0DY4MfAO5bXRaV/s
2ol3v/5oX5eqN7ct2RYeVj16vcSezXfYd5+taEPXLCUPbmZKBipDfG1JsqWpZdKVFqlriX2v7pW2
9pR/12aYnDnIXfWF8lbDAA7UxS/TIr/TNR/zlWcsKlEiHx+TFr0/snLSEhemYtjfNohEM6c8C2/a
kW+8qGtUs5NpnciCTy6G9jHO0TaFooc++ml0iWAzk47pY/Lw67dMhMrPjypdCwM/r4UZBPzBj+85
8TM3nZxM0k5nztZ107Gvk+ehBL3V9gAGy5QxDLz53nGGXTFyOTTnZfTbMyKMTTUl2iksn4qU/+v6
ZzN2YTZXxucomIx1bGGA8x1j43bg6InV2IRW5t35HYRU/Rtx5NHHfKC30Xvsk+TGMt1jNZMKy74d
wN7VZX7M/ZawZo3v2Un+/wg7rx23la7bPhEB5nAriaJiB3eyfUM4NVnMqYrh6f9BbZzzwQH2jaCW
2y2Jooqr1ppzzMdJ+bCVGux2F4Phhl3NtG4s72oOOuo30mKmc7YkwdZKPZOQ3vY0SgXZe3zx1RlU
dweRQopdbUOLcV58p3jqMnqEdOfIYq5kOCjy32oEWHmV0h/WvD0DXGtXm9gIpS1exbaDy7jxh2mP
fPnFysSD9NQ96t0NpieiF+fx29ywfdOaag6BQpUcu03h5SfTf/B2s1tqB9XIZxiAw3bUhvtkFOe8
t5FkNC+tINtqtkH71SRm2jo22GwZyBtwOmaiSvtg1GSb1sG3tHO+kaP04NjPbt07NMWcz6bhPjPR
++jh4CJbeDqWCN03MfQEnO38kU7JFzfBd5I5SDLrkn4n6xUbl47k4nT+x1n1+8JFM4uqlaUYB99v
pteJYCfp0JaPpI3lpcQLqoiRNsT0DGvZ3yWY+OMCNvDfz+U/PivkAQT8jrdeCH4+k4OOsyNYci67
+mtvjY+yLt5l595Ni/bS2flbHrgf//6Mf6h9yAvgSgAyigAl2/xFld8ngaq0QlJ72YQlA7tgbcue
Om3oQ+jHCDPCAPz9sPZ/nOXh70/++xcXjwhGP7RXAWNV95cvbiJRKo+q5u16NTEFsOxmUzvaS05S
7kDSHVmB2ndtxIT09+f9lVHJ9YEnxnxPnQtVm0P983Eu9VhD9MhxBnp+F/ANC62yhFuTsNnMK/Gl
ZM+wdRRTmSJd7noWT6aQxRdXvWaONP71an6/6vNq/BVU6eBcpST6+dXkQlsMRnI9xgCqIH1dNhJi
9YIElUFJdAVNxd646z1dbRK7vs/jeFcUfhaW6fhcu2YVOYW++/sRMv/00VAPI5mF52UYv2L7W1Do
i1BeH61ExW1R0IpA4LdXQr02yfyuevpqfVvHG8ZfCde94o1Mjw+zF+uXvjA+sd9ONofeHk6pT888
lwa5vC4ydz7X3aCjL8rM6yB0bKq0LSJsggT2ldd2Sd9TO55CJ+dP//0t3cqany+NPlAy8jGQApJI
8mtNS9NI02ib0UW3lyAiqjSRd4YHybhSDL7RMtXoC0QLmI88t6yg/7j0NjBNZ/3il+zWet39gj4C
qzWN/22O1Y0+384N+iBcSmvnjQVdD4d2WJ7E1lHa/rNu1kjFCa7aTfbMEhZcArDxB2e1Vib2EYwj
ZtaiOOB4xeSelv+ovuy18f7bW4YFBzkeew876J/PrNjognL2xz5S5MgCMQCuQacy1Qi4b42LIqgy
cVL7mEK83MqKoOo6fc+EtnNSCn4lbe1AeU74bDy5OzaAiHotcLyLms0t2RYfy6mVm2zdzJIkQB7N
V80fX7q0IL+3giYux7X+ca1d2TCeNB2Qko7ZWMzy8pOfjEnYxABIUzF/WXqmL6hhUCjEvbUzGT6O
9b9447eq729H45fv2TgUI5KiuY8SadC5KuZuay6oB3Cwj7sm98uQdaHZjnGOjBy9ZGD25tbznBeV
Df/Agzl/WukpwLlIswoZ+Fd//mT8Wdnj7Mg+CkpPRaPtz2fbzN9kHEA4N+aLcIC5NkKS9pcQ06oX
xj0Yq/zeCxoa/ZDHeeGXuMYd5DTBwFZ1PntBidFo0Wj5rTVOVrVbTDpfYesR3djWXwZD4uAk620T
ty5Q5JH5YWE8dwRfMSUn6ztVIPYNP6/C0hfvNJ7nbeyZ97TESGQt3Y8lI3vQWHhnrSWeojwlu8fS
j6nJEoX6ttw5eCP3UyCZuOhvlh1/MQhHc2XGtb0JQm9o3+TQb602FRfRWlu7S777QO//MVX+fXtD
n0inI04N7Oq/gaPwsnmrYr+PfDv/kpDEutNWLW+9UNP/fUn5wyLpsoXFdAfxcNVY/Pwh9kXuVl1t
9FGTVO9ZQ9yK1xxYOh98oss2aYMLqSQG2K7s578/8R9KXt4jmmhsnjSt9V83zm2cyMaLEUiZFdMO
lZFl70/2Kmr7ZloMABY/3nkmQxa3gnDnJLoIy5mdPKGN6+CR+BnP/247UkRLM7kEsHUZASX44cEh
/v2l/uFEd5GRgCe2KC5+004OiWjNONP7qEqZQY4tGofsi9KLh0lztqUQ771HYs3fn/NWtPzyTafj
Z6KONWnNYV/8+YMJlNbTbufbZSh5B3B+x9q/8xCkLq53SfwYPYTbN4QDWQe6DB/M2D+afaV2Y5DH
G6u2HybmhjuGCmrfrWDzRczPwhjPWE7+UQKtG+DfXymXTo/PhTSGX8ovQSiLkyrWpNFHr62Dr2Ed
9EDl6Ah4nTR7//uR+eMZyxZpjW1Ccv/rNdBFYZGUIKSwXl3HwbzaNs9qVu4di/OqroTIFSxTsdP+
dcL+viP3IddQTNvrB0L638+fSNYb5FvYTR8BmX8bZ/vR8NgdxvCxt+nUIUOp0Luy/8ynVNu6yRBv
MnQ5qdLYh8dIbP2yd7dEROx1go+XBcvd3w/MH1pRvEDCwejB2Z7/WxjFOEtnSfucb5Rmf2FVwYxn
Dxl5ZP2VfeOPVFAdK9vfuyTL+t781NgJZs4FtX5HXhOr2Ls1cwj//qrsP31eK9Pbc9jdYp745UQe
kByaVqV30SyTbM8wJGVA5ByLfgFmPlO89oid0Hok+j4h0hcrI4JsxAdbmfnlAxnmlemIJ2uafsiM
6CVpJI9pjAw7qc6BZi3n1k/vFlaaSxu0cufGaGkEheZdxXUhyIwr8odqI4I0uC4MdnaVooQTOvC9
1A0QHbfXCjZIiGBLRsd+GL4Uk/NxkUV9JEHEezXb5PvSihCFeRqNpAdfC7Kxthb4jgsS9L6lBvj7
AfvD8YKzv8rjdah2aK9+Ps1SzRczCIo2UgkZ6gsqRWkvxBFWkumTdJ5FKh9drXtnQPWPNcf4Q60F
IQmjFUJxHCa/NrFFZtDu77w2QiroIVeV9kFocRzBUc+3fu0iJuq6ExKhES4c/U1gAc4pna1/LCh/
OALspcjZctdpxG9XhqZCmt1AroxyMd93dqk2ba7roRiBw3mp8WVCrXE319Uls83+H6frnzaTPDnd
XDYxkFt+7T6ZC77GWvLkg0c0qkzSyPQBeiN7u5RJa4ZoIiuUFagdFIqXFN3H3z/+P6wy8BfAjrmG
a9jw8H/++KmUKlA+DvHncim3TXAknw5+U78RWYlOU//nO2YrZP2+glNhw5eBaYGF/9e9pJ/bhOjA
SY8KVQZfa9ODLN8M7sNE02Yvhu6pqIinNKY2IPnAJ9pGxt8tuNBnb4rbCPp28JBpXyoE76Es54Sc
eHh0+WihCTWHS2+0wAZrSYyShwKhQInx4sf9FrACGhoU5xctnzysScOm1+MGbU3x1s9q3np9l30Z
pmBvzX3x2BcloFerdrgC6mx7KywB1dCMIRQdlLvmZL3ltv1VuQRToB+q+KZL/5oY6x+yjfhL7mkR
sjvD1PUPdHO0ZzumjPRG51UEeXak/UXkuihgTNS29uDoqntcTILj5Wg9MthoX4Z3qyY0Hu6h++Zb
r3Ixsh+Kvj64t00nxbPHDuKxHh0NQVmMOLSs2HP7aRx8yDwCvpNkBjAvHhYc6699ZYiU0jP4iBEV
F7EHGmog5uW+CopXKhl57LJkuZtMHb+2NE7DEHxmE5RfG2PKLv5SIK1H1/c6zdmz3iVyV45YYQNj
mD+l1G3lTOSRXTtEWFGS74YFsViuF2gLZ1k/ZcL7ZhKe9o34jMfKLz4NpdD2lWmL6+xJcUW3/L2Z
e1TIOK3glZe1RLTNHB7QozqJumIHNhRLtxN5h/nMKCc3FGraEpvRn5a6oaqXxdugZTLCg9Ndbg95
6YI1AeHIDm2cuOPKLu6Guh7Q1Zun20MGTPnT4JtRUYnxkq03tW6r/+7dHosxJ/SqiyMx+fsst5wL
rUf3crv3v5sRgUDYIPXAH92UiE6BLmD6Ftd4nMUVlwi9TiBTYRLn9TmddK1G9zTU59brPk9uze5l
IXdJJKM83e4taAfCojD1Ta6S5V6rO8wS+cas4/b+9giTv/meYDD74C9rIoJ7GdBaPfzvpq3kVlCr
3HklmgYkOIixaL8f+rmaqHEb+2XKrfQweGU0DuD3hzG2403OluqECfwV6lK9Tz0vCVHaxE821HFj
row3La3rcw9X2dIok/WmQUjSGNqHqW6hJOLgr7NKezBAjy2BGMiv0XCrJE78nKR5i5CmT7a3HwF6
29d5KXYSUmGntFLbTF4+PlAmdONcaNhdhXxY1WJ6djb7NH5si8DZ9NpUHBWRB1ujdWuoyW72aNcq
e6TBpMJpxku8zC7td1elZ0sX6hwTqbsdSGR/hZxcYC9rcM4g2H11ydLeVvaAGmWBV+FOy+tsG7Qw
ErVcKy1eXs28PGm2ETyWete9lp+L9UG7T4sjGbqrz8SLWrYvL0kczE/uUG06z2hf2rlrdz2SNXrk
YLLceuVssCW+d3th3d/uUbqO7DU2HurXvTEO1EjZbHUXr128PWapz1bhOyfPH9xTmRYu5zf60iGu
79QEwoPxWhcBYN+VvBe0fEwbzNwnaMlJ1D6rLONJhz6KROcBtkAfBkj3o0DFwYsCIbvTJ9+LsFMK
mlKy2E3G2FzRoSznqen3vXk2unHVl8j4cVBKfk4m+6OSqNeWqrp3R9O6q3vOk9qEfKyBHr/2Y72x
3Sb9nrqrjslOAF0gLt3DkcO80+PkzqqhfFpK+Tj7k/upzPwq7FUzHbVJ6z8606vjYCe3hA0hUqNx
jE4Zbkfrf5LpqTVn9zPz32kPu2w4IMnPPzoug/b1cdeiyi2aYSEkg2XV8uv+xcUqDfDWnA8yJTCp
W7LXahafWUiKzxWUhqLJnzKz7h58I3df02xvJaJ8neQoHy1fXNP5tbFb8n26oL5HgvySyC5+AaCJ
sHjQvt1+KsDaXqu+QJMKiX03VhqfBr3XRy4yGy9x4ycsd/HTPNgwOtLFPhNine6ajAR3q5LE89Fc
OjSmMb8EsWvvhGgs5m31/FLYTh4Wnv51Gqdy29ZZ/ySn1LgGtvjQ9Qph+XpjEIq0mWrfRJSZg9FU
Dm3nKhhPY2Uyo1p/RCWYPYmqwaeofw7KTkWtP3mH0Q0+ThZc2t3o8l00Af5qNpohvJZf+x980OMB
2p7k4uPjTyI/9sF3IBz3qzoemV8FXz8C0cmYYuzakAUPW4DmN6EziBSZVjLfJ34739/uqZRCps6L
rQO3aT9PFvM8iGEPU9mk6P5eg9UQVSonoDWWmGddWQbAAjo2XustO1dzzZNrcO0l5gkb7UzivUV/
LW/SO2/26nOCg/JsN5hOiCcKItDieFCdClGf2T+aAtubNdnADvE1nUvX5iz1lvT+drGrbf41zUY2
+rG+3N1uHOYGRh7oCGC75GIHbegnhnm04/jLQn6Ymw5lmLU/ak19c2ODaw59Nt7AGdvwUZKgvWdH
Df3Mm0JhA9CB6JjsnAp6VlWXJzK5Dh3biI1DGLWmgsiymu8izz/k5M0y2533ySJ+aHMXdbiTHW20
w6q3eRXUfWrqw9pD32UuDF/j7NKn/dsAyyc2iU5VF0JXISPo2KbtT0q4H3QQgDvaX4+U88iukaR4
OSkqiBOB8lJDaqV98eXwZs7Dw4JmjXYIIRvJetVlshTjPG6BY3r5m2/GB3txvplmGtlYECfzFBNr
il3yHQDDHaCN78swwRyx6q2WoEuWHha7DgzDpA/NllEoSvEEBaonl26rze2JzVB2MurlVc7uQ+uq
BVdxc8w74OlzgV4X3TFbJoghxwmD0yabCPWulqgXWjgrM8oTd+cUjBy9+Qc7zsfGYr46e529LRub
DmQ5Wxw2SlaHt9UAuD7q+VkNary4zUuet2rrZs6HzNYX3LCg5w0VUxU49GvjUt/1wv/mG6j1hAB/
sxTDYxXEH9x5aXfaNBtRn1GZaHq5Nhk9bGJI5Gr/HjyfHy7LOGyroDwSGH4qLRfBYKXdi2n6IhZ3
79QLjvdu5g1Zxueq0e9olait70cVNjBvYe8ZkFORjgK6iTKPg+L84pqEVUNbik2HyHQPefFq5nq2
QxFChE5jPeidZm16h1hQZWTbwvxoSv9u7hH+KIdTNS8xeJt51odt2t6NHqpPfTK6PaMqRQSqgiVT
m3eOxj4C1qbY98rEMEpqE2CRH9qgACr61ruGMRhzI+7RfIFXqlCRkzK8lXAMNjGp0LaJszKvhuSQ
x2DuafyDs0vbBOWnJsPZY2jhLlcvVfI0YXTYLlYStWN9MQ3xMiwLkMnKOdEJfMfZi2y63PSy/OFn
2bvVr1EwS0WuFpXFxlPdPi/5jG3Vv7rK+twaDQIDAGrOB/teaAyjk0Cx1gG7mgDgbgQ55b7fYKzX
cJE12XAO/H2d981OH2VxVTG506b7BRUHjMbWyfedi4q3lYrLruHujGz0N+08XFDTF7tMnz46hqZF
3jjeY4+1doLJJzbt8SxrrkuN8o6lKboorogkSnSopa38VnEBzJpZPA5zd68yCFFSpN6uahsYIeM8
nW/3emykXRLIo+q59Ex4NMYlac7NSgsQHttc+oxonLEd+baGFCQ9B4T5bFrd68JAEPhe6/SM/aza
qTLpzriTAQiYfaJwatCCvz2IQ7U9g0a/WHgrI2Y37dnQEHOPjd7u9CBvzyb7m2ZTjiQESZ2AzPUJ
W3tuzhDwWT2NyeFbiqx76miM12vQ2Pou0nKq9paXfWM0IM4ZXumzy959U4le7lSnTJarBJesnvdn
p81s5H2r7KObllAJ/67O8wPOSi0EVfpVJU0Veknebkol67NcD0KeMVwIkPcyRdEwWTrefKhn7MoM
2+EmjcfShwUEf5JfYBN48jsSrC2313Z+IA9zg2xkHGOQ8Z7Zn283zAX3Xm8Gh04D0dCX4tgNDmav
Fq3ztkiZ/7cdnhThaG/Yv8d9v/50e4gt+EVUXhYuXXkWmMHPC9zOsz8tnzH/JpAlEZbRiGoQ0Lst
lCKicjbZepTbvq+xNi3VmZdH8BFUWW8orWPmc+FP9eI8JF1xztd7xphGJJENh7ySaGrjes9P8el2
Uy/esCd85LUqkpLlxIExsP5jVgQslbe7owOykJDmQ1vNyXnO8/R8uxeky0ETwL1joFK9bYwH0ajI
61obbGbXvqVNP+3/+1FLg+LMKSW3tuUsKCnY5flIIjSRnW83s+aI81S/FXVS/vewP9j+pnKzbjcu
TVHtB9vq2WvECACl1E5dm3812JiGDDP8kyVVwTqu7qw8mE6p119bEflV5zND00cmnlzXDI/Tpxgs
7QCscoaeJcghZAcXmiPQo6XQAILq/rWgY3UtpibfZIHe7FutMfmS5wg2eo84hPTH4hvxmSbfSqMi
9aWrjpnb6vtbJK60cBprK/449/2NzexBa9mrFrn+DbTFuDUGFtZZD77P5rCf/HQKcyxoI/EH246Y
uGXbwxQ7EYUU5OxHuLsIu+7PfImrk3t7NEiIgd2oealOt0fl+ltOa2ShFdOq0GYjXPBfHG6PWylB
hFTK/G/dlT6sqdvDt5vbn7/d00fL3mYBHsPbj/89z3+3t/9aa0j3S6l12/8evP1Wc3u5t7v//dx5
7g4IFLys///aptuLv/3zf6/EmYs3x1y8/17S/34xjQHek4r3VptKUHOvLzjXnAN4Wy7TCf7qypyg
b633ivXe/3683bs99svvIeUo9lJWL7fHbzdj0pmrdvb//Skv6Z19O6X3t4cWUSxhV9ZfIQuwVSYA
cFMGnr2CBuTpfzdLxka6XlqnwLjMXdZ0ebIDYB0+BpEa6u0hbfFlBGNLSErdXpSu2Vc0lO6uWZx+
j2i+jKbSiHfN5PkbfZ0FTtlsbxHHveNJBT6XGM5WlO43LkQYSVmcMfGmRyBOC2wNaT0MBEODDq+m
q+uzE28YcpclzZmuD4zIbjBtjwiszHz8AZdAhxJC7r2Lnw/WrCaZ9gr9q8/W5T6l1cE++6n0PlGx
pbuOhXzTluSq9yVwZ91m7XHz4kc/DXedYz4iWEH2OYliF6fxW03HfqO5i7bXF+9z4D04hr6vp/Zr
PCXFKZ5bGRJKxu4/Hl6KjC2dhJOYKRfoBPTftFvcCNjQUzUgLqqW9sDW6mGZidcOiDfq4ephjDIj
yxguxYpe9yHjbQPUfpYbA3Wzp401MgQWdbDrFIgv5QGSxBXxVTyNqn0UdgzF17Kon5IHq54ezAxy
qY1dvwT/x/Xzh1JGHK2UVTCgA04OKBZLy66CPBGCNXxGvQvNInosdMQ6KqSBTammQoMkmEtpNZ8m
eY+F5gPpnmPUJb6/oxkZPHiq/qqqLA1zv/3eJPJZG9o5lPrYbEU1nZMsJbt7r5Wdxye7yhKlvTO7
tAvLVkZeXQXnpEObIKiNjGqEB2j+cKvYOKTqJUW+9SExKGcagWFjtYwb83EGrnE3WfolCIYmzAmb
2wKUFDu9LaudFMLg8nyXNd9rO5nCni3w3nASYlycutguAmCC0pUXBUkHYw1OSTGTfmlAyDD7Lqet
ZeR3mtYlcL+XH2gc8zsPo87JxqBUKnh3M3FVjxbCM7ytbxqIdUwccmLWIal2yJ27FqI5OMrWj3Mu
DrSeXjVewtmh9QEATTEGjP0pXOzC3tdeFh96s/nC7lZB4DDrKPFMRdz0RpeUfJXGWL6RRLFUk9ft
FONNBOktE8Vy5RPV7N1pgZVhR3eAfxDPbGjmSDAm2mTMZc+xekTHFFCZUBsgNTi7nfuiTL+H3LiZ
NUL48BNmstSOC4L6rZgq/Mxu1VyA+HElKhvq4JyWbWz1m4VOIqqo9BNkRq7wiwVYJ+u6y0B/qPdR
ZtklOOPGSVCnj/7HyWiKk/81J5Thvo2jLAZbvTgmpBE6DP2kiUOu13e6gfpDOQZLf5pO22xW5d51
ejz+BUCVNLc/jwWY6952020qqPclA1y2FRBSxJs1IS7F2+fsspqNU1pTpHZJVWxJc99rWtHT/RDN
zoMASRurmqO6kQ+OWXRhyh8J6HMdpew3tt6PnDWFH84V9BfQN3eFyVg410FaJGBpcfOxMBf6l1UD
1mgdxQhHh30dHf1iea8YJWu1+KTVzbscJ/skDeCKVPJuRFLNFxdkHZFCQcnXiP+PKdEMNSP9lop4
P1UOvjbiT3apCLzrDR5SWKLdtNXNqspMmr7fBZ0TrBYE21w67Xhvd9N86Op6ibJBQL0yx+9C1PMj
KyBCGCXlpmvxqYs8I8sHf9O2W0r3CPdoA77cOJfs3RO3BaGlKMCIJn8lNTLGsRVYRzC2gFEWLTjM
Kj63EuZEEmTp0zBZ32PnWjd3fcYcR1OOtXaCswcyf4MrTJxtuZCuaHQlX+31WzRaLZbnybj3ko5N
XLBmSnle5FozskwK5Wu73oBnTW1ac6RBnwYvsCOt7S43pMV/NyZr42AF73hzKbAYQoR6ACiD/Sa9
1Mhr00tdIVNxiBPzGAd6jABpDoIodcZcnnuE82c2lBP+d+YXZRJ3NQo6QXOdlWqtJs3I6RKyGuis
mKJEj6BVWNKTMayw6Llzpe070R4H8OGbqfpiG5mxbawGs7qfmrvXXlXuHlAjY+Ep3srUT/dJvRoL
TVZrbc5oDAXjwdbll7la0qMXK/4WYd9x0IdcV8yQR3GAiiZsJImKfh+sKedDcRZWXhM8JDBbJv23
sVTfTH3aCmirG4Lr2MdOlUGdOP+oTes4u9gl89mlF+oTTqA1F1TOkaKCfTBMIgfYy2wk0s2NKS3U
Nd3yUZiJvc9E9bYM2ZXU0vmcjGUWMcvRON0wepSyPiR0vfYor7r5uY9ZZWGIOiHj5k80G50txS3a
HbPaaNOCx90NOkLQInLComowV9Aw38yAv2mxPN63HL45vadMHfcNyFY49W62LXPD2/fZCy1vzEcB
CQvWfbD4Acpar6ClTtiV14xQ2uqeiiHww7Fc91h+MZ8CYrg8TU4PaX8ewPpidPfvcyrApNC6x85q
vok84KSzVX6d8v5j3mYimmm+7Gup9g5ds5A6OdkRxOmF3QwIr82NK17u6lyDvBrBsp09hulhwaK9
SxJ72Y+dgiA5wYuhU791UD/f4y8Oewu345Kgn8taaDmrJQY2jBHOn7B0lB8UA6Rdllf21qsq6Cy0
vPa1jYDNH/aXCY04vJ38+2gk8BMM14bumjPgKayvRRGYkT12rLH0ug5Gt8Th4I24JPvuSF9mPjqg
is5950G7beIjSNQFVdT0VXMC69wOWXCZAvzGBZpK1Fgmw7YpqDceur87WgH6JS/arSHj7KG12cPG
s3lvBPXkA3Wus4dHXZCBmDNePSROplJWWx2TuDuZB5xb3YMVf1CdVT41RbIrssR8QKNQPaGNz/c+
2NydIT91Mm6enSyT1ykVn/i6tc+DLynrnRTwUvxuqqz8KKRqz3qjTVt9/RFlHPAp18xPlqqnY0rq
x671kj35Dca7JoqzD1GuW0MXW8f7WM6QQREB0iXx2KvO9XQPG7rD3jCwJ6CV5MREihAyM+6wli73
Fod542R2eSwqSsiZPxQFREXObfrZmdSxyHz1SOhncsfM9G6YmvJZQGekBUXmjF+8w+dWwN5IpLFL
gNDDPWxTkETjVxoS/TUHU8FEDWllWgWnrJT2Fos9bGkxHXWjl3y7dOwbmoTLxjALciyZ9Ih6mG1R
ds4tcItAjQxJ2LxUSSwOVuOytFOmOJy4J938Jkiwd2YF77YAM2SLmA1uPHw2rfrONWG0OAbtwhi6
8tHpl+OYVftJYFbK52WvAZh4UJkT2bPlHhnaHoiR/ACsa7ibsw7gqWmofVPP0IhKrq6x4wEAsdLI
0vUAWhA17Fh9JD+abBOal6gqg0PZmF+9QbeOQWZdJ4s2gjVZoLNlF+mzVKeCedPG6lM28b59Kafk
B9Y6GqKeN4Ywy9ywqMaogDlxHFJR7ZMCmNQiiVrzEkh+cTwX9BMm+2ARzwtjfMMcJbtXrLqGMJxH
ga1/owNZ2ZRNZu/JDLB3GiMwhCZz6Arb2upjLw9LV8RHpDzHJS3MXeEXyKpYKUbsthatqp1T682x
y51548bza9oahOLgWNiUJlLmdCqDfUU63nbqRfNkFGXYu7SUa9QtUeOW8PFiEgoS9I73Ae3xlSUB
CJDBm6H3R1Yk8CKLq2h8qPQDVuqNjqy6d4Ifhg0HUllrbJLlgBURFH0j9EaTXfa2sSGZJz6XUb20
tdC04XXn2rwvJR7mdf95XlYEd2bGDAkc8dmkxXoklORzMsbq2jmhkWbpA1kqxr6QPnWSCxo0FR4d
lYbdHTva7qAj1rYmIHzjfEI4zcYv63MEuU4H5khEiDBRnLtEduZw4trem/djFeS7MX/Ista761p3
i/hkeiG4LM467Y0Q3XPhdY/Z3MZ7zZq+zdSKlwrOz9pcu/hZjPUZOU7EBxMfOvstrkHEayLWPrvj
99ir3Dcj+9bMZRwGzjRfbF/5x65amMMlMRd1YDNphQPGsKuXspr6azzkxgc1Pje5iQECWcI1zYDV
lAMrCa38KEdwQqCcpD1UCPeqijuHiM3HxEc1DdUZiGjZD48xFcz7XHTenSZmOtgO4lUXTKrwNc7f
hvaCcmIwieWCm2i96e1k2Hfe4m0oG4O7QH9k7HWBJn9Iujo/dIA3m3TILowo5g+dvWy1RVu5Dxnj
J8f+CLDOf7zd0LY7ABn60dQWwzv4ZIhQiZGldscMlMzPS5xNV64H6oOt9FNqpp9H2sR0rRUTmhRV
mqcFPXCAuGRfoHU71EAcVqt6rK0ccrMnR1rDkhn7UljbukD77Dejv1KtG7pycfdgLjvp7AO0i6Fd
WXPouXq1lylYcSvtwyH3l3NFozgUpm5t4FGwSmuKcY7DuLl10siY4xHEHOctQ8o2m/wL3tHpBMdi
IhFp/CHasWVmtNhh21TTyWHDSiwt6TJpi622TIydTM1kD5FoA1IrL5LmqXIER2lLItF8mQv8H1aV
7juniTemcKjf4xRCmxYnF+FXD3AUxSFlwEAHdN66VvOR4TuriF2J/ZRl5c4lT+PeqmGtMB/J9mYR
y7CSWbdNZ4ZBhvMVLap2dNLGj8hBPqE36M63G60bg20zcWBAxJWPJVRY0iyMZ8U3/pSpXuIi0NVp
Fv6nKk5+aJg3H0DeI5WsmiNiqnozx9ZIyVhBsM3LcjePltzVncnkuHWTYzmQNdyVbQIoXrYHpwF6
ELt07uZ5ovearjN+UDsEsA1kBEfDSHXYCv/j0gOflqAiFmvsztP/sXdmu3ErbZZ9IhY4D7eZyZxH
zdINIdsyZzKCDI5P34uuanTXRaPR941zIOD/bR9LmcyIb9h7bS8VLEWqD4yxBGmR0xQmmvFrsnXq
36kYjoqeeJcZvtxkbvkw5665liAkblFUw7KEQj+VlrOtOIVIPs/1Te+SsEDaxPsEXZhDsmhDAigS
OI0ZpVA2AN1lInFz4u/A/Cu9HuJ3PaDrc4vPWsMfOtpj9slcXRDru5aD7R5orF1Obwx/Q2JJJANW
s03K4aWEbXMBvT87ZbrrXOUCtoqCAxYYpgO7XPXpHo/9S5UkYhMRM7MevIHaQ/nuNs1Vd8hyiXQl
gLcEKr30fvzORLwpI6jkzvRiu6V96BTxvHqLWGGhkJRVxTuq1IImQyfQIXhDaqMcktjcmHXt/Me1
UeHWLMfpHkXNHTfJXa2p9T98Z4MZRMW12EbwFjEseEjW6YpylSPKQYTHXIuoZuYVJFY0XQVo1fiW
UdgaJpW+xtpPwW0uhDmuoqDeC3uqERok3VqgM90V0bzvKyE2o0D0ToD0AP4j8IFX2rX9d9AP+EdW
OZN+J0qtu2YY/TGS2r7WizAvGFyZIIJKN+ouTal9juX4OzaZhZQdqQjVPI0rMdvGodamG1G0wUVo
eXM2SPfeoKYqWWiyRJXgNCvYlyH3/fLRrdb5WDZba/zIapMyxYMMVnLe23LTuFJy1XsxuSgZjHfK
KdLjwnqoYLlYOOTdyERyyUiGWgJ9nRjWqmabW9ZwvvIs+ZCdxqSWGT9NKnoeAWIMFdC1aOYJKEu+
yyOCFGO4f0aLdlxrq41XMfyCYKX2WpCaK1WDhomaqGQbUqhj7YBqGRp951uyXWGUHsKBJVtBGjNr
Mnc3xRZjLQ1rDVVQGJuJtUpd/VQ6ebUarS56kgyX4FEN6w73wknrVUKbp55kDp2jAysTFtBNnlX1
7Zl2QeYD+z5VTgaBrMIBqERfrzFY61Vq7SfsvWstxbXgMArHc5sxRpdUjqX3nmiBz3gRcq3UEyi8
Ys4RO4zeltPwxJs14mto6E10ad36iuBE7PUrtqoDtSwi8QYbGQHts71OktY6E99A2OZQ3gNP1eeq
IqmhaZvm6nnUnK4azxzC82qM8uBWpMxBQNtt0kw6q7FVL1RQxLpXFmKZpD1YUH43Nl5+lp9xGKsm
2M16iZwCrLesvY1WyubaefOLwaZsmUh5R8Msyo29II9NnxduEBPtvwvfV0XGi8xndeSEOxKMnWO6
Gb47MivXWVZr69ZivJeEdhQkoSkp3+La+JUUqmDLUf1padp3owDkqdU/Vd4mZyR2/tZzsj8D6dEI
ZOJin2G5d/yh3iwBVFubBCjTrG5R9m9uyyB7MtmTtQnm346nOoDndDAgF67HgP1LWRdgX5QgBcHJ
KGSxFq7JlLA5Z8sf9rw0WSXlSzRn3Ns9wyJfyxgsiPFiqS9mGEQ2pPm7Nxwm1XhHooeNteFkvDu+
ZCualDLEwH8MZuu78TJ9C2qOtBThKoT8RmimfXcAGdjRoHOUUEfCjfxreE390G1nQg3hE5whsmwH
u73kPh9XzBxB/dFtiADbSGwtF2u5EOCGT0Ug6CkmMEpU3jpupDgXOAvWmVuzIZzph/0WGRZ0LV5j
6oEUWjaAd/t3ZDCisYmZ3M2Ds6+9AYy5A6WNqCDr6PjarwIjsY6ndcvIkfugByA2Wvx49ui7+EfI
Cyoju9nErBxvwZTsLQ9JFxPaeGNLCJ0ey5Y8cY9x6derYTLqg08a2A5CMaZ1+1OfNP8kRxVgYB3S
g2dfiaZDdcSJo2mP2HBgSkCmWmtmywe5aN4tLxqOGPvqnZhhgNWsn0YbPL1tSYGKRHDu2+Tp/vtC
oMofwWyN2V8qtwwv0gM7mXvkC/ucNNYvakr9d9HYDyfSk2sySX8L0eni9QMxiGlvhIyE+i1xPXye
O5s3uI0Kek13z7wlfc+C+joP3bgivPSSiWU9puIXwIMDBVORHc2qPMi8LY4xyUgHKOYPq/LGnSk5
tOZcst5bc2UkBG8X6Dx+K8q1rvHfwYRSnA/wcsfczkn+1UbqAOs186p92bXf4DLzF8FIiNg7hcKj
t+S17JoXiqrpMOolUgJydSpqpClR1qEPGnhmIwxKL6dNE0nLiTTY6z5nYDr5GOxlNK0SZYIW1LlF
yVOjN5QOBvM2pxWYcWEYcXaUAA3OSOa2i5A9rMbYhztW92ttFPoW1NKXh3BtDfUW4/iI9wDrFhHZ
Neh5s7ZO4xQ7q4BeTGWM33KwCAwaBmPbWPQ0c61fAlCogj3hrozZxUy5Rk4QjS6sZri2dUCrg7+c
9zh6uhZR4W6zoDNDW/Ipb4XJhCapokupj3t9tINjQS196Il3xjveoncyi2vSF9p+jLd8H/TlAEyn
2qvQ20zJNcAymGT4J8zYKHYle0pWUGN7mIVNq6xdspqQSUcnhckyZnFQlRq2pDgYG59MTuwgPSNN
96Pgs3IvjQmAZ5scKhRUt1Jo13Jq+kPn5u01iGPQByIpLgOfy8QajaNTEiAlxwgQAlq4JL8myu7W
beEABY8Eb0+vIJ9XBadVpWewmDn4fSjPlPoCILEyzQN3xzWdKBV1Ke51nN0sk6HvbPeg+LL+xJvp
8QgpDnIh9L3IuwtTebluZOM+Ry7LiaQxn+uKGiUaEB/1OZuhPjV+VZmo7qkHSZI08k+fQcsaKxDf
Ev6OsCKG9U3v96r/UULZL9LS1d3P1EvVop+iHwaJZcXFm1MkP7Xr9j91zXzPAY0IDDbZOxqtcDpP
515zrUNrjvnFN+3dHIzik2uwQoNIDmnu1smxs4DukZzgXZMcTUkU12ST9t0mNmRx0FilR6n5Qmbs
U1LOPEQ63flUW4Re9TgEUXJaV9Vwf0SZcm69mPt1AojgX8KCZJ53m/SywC3bjHd7HEzmA7r9OqMa
XyXDGz65YOlxwWoMxX0S1rhvR/G3FDkhrSQ2uDT9CIrsabwPgRFfG10vWTc8VRGdL6Mb7+Qw59z4
mBnAlxC+ZuqEvmkxVE1aa+cg2ybFBIC3bRbU/Q1a2oyiFh1cDUNB0dSZg4aPN86/DMe44U7Wdtg2
gXc2iNw47r+gkDlU5LU6pPUQb1Ta5OFs5i4OqqTd23idnvNy/it4vlO/r17soLP2kj6atGL/POu9
fhtGjp/MA9+rzwP+xzSvL2WzCFtsv2O1OkenshFsWeDUY2jMr0C644bldk2cJQKS4KGKuL4Nbt0c
856nDsdQe/LdSL/0dtVezbY46LJ+thyN8TPOnIPfNBQ0ylmbHhWXEcTW6zgFTwz71bH3k42NRWA1
1XH0jEb4zR584q1ymZ8kGXEPs+UDX1tBuvEsQtAmpnmXIKsZ/pkYdMfELM/saOmxRL8vA2Padpky
H/X4zxTsbGRXuOfRjdtrp+sXgzNj03a1GRbLLaIVjG7dOEV5h7ZpYIHlFHPNXLBTT7FW648gObbu
DrNV8TtnPLV2R729t/29VkVxLjAX0HjmxgfCRAzcRqPwgs3DO/1iP1wiYfufVqZqtj9cigbjH6pD
j+0SqX7MLLvviliQkF2mfSyN9ouOQD+ZDXdCkFohgWZXb5jqk0JPzrvC4ZQXfXIfRlKOfGo920iY
kCxffBZUIDe6R8b9fccG8TAsAKUwQo521qIiyoz01APHXCuJ36h1iIqP4oGnli+xot/W5mHYF123
6/vcOMjAyZ4ihHGuLkOPc3FdWv18chlg7Cc3HhjJlMdBwxYoAit+a1LGrnEJmZJ3vcLBKBlA23n1
VRAUxlLVSx9l1ZlEF9rdG7ttZHoPJnuund/MEsFdqY7C98Rb2S3dM3SBpt8T1AGSP9ZfIxaaf2tL
cgV6zt3tmPT1rc5/NfKtK1uhRz5QDPkqmsIJStSm7sorYU4p9RMtep0L/aIz61/FefesECjzugIw
TiTjHenjFxumZmsbk0VHa6wJfNn2ZS8uAr7upkSVyR4q4BDOiE9rSvfbj916l7j9s6nFtyZBcNvl
1bgD+k3TFvHXNHbxcCbfP7Gnr9kEDxlzkiLaVwXgn96e+seAu2TAd/DhNgw+8zx9GLgNWZSY7orP
JC6P6ID7b+u2pvunw6fgRmFeM5v69yVzDO9qx7Z+gca0iTca+6CPwpbNyYVyuTbySv9QTd8hUkv8
kzUg7+vaxNsVWl9eRJqh3Xac7jXh4WbYm78hpsp2jA9pqebYO4g2NlbBEIhfEyuiKTX0c5KBPhB+
4BxNi/QAVbvoO1tW9VZp/SYgI39tGeFQDThy7Xl+g6ZiGJ+Ik6xPUJd/RsZBT2m08KcrhArBv3lV
hca0EonF7obxldu05dmf/nqeNo4Eb6DsBCpjrCHcdTupFtdBmlmvzjwk64VbfGyhMb9Kg0iOf//T
Fdx30OImgh/7bq/XyMKLaiwP0xITgaHoa+qs9LUQT4EI6rfejOKnwRrQXGTZIxgS7Qb4YCeS6IWp
znRurSBBnhd4j7yKkjfj3y6iG8Wxj6p1gO/zJSnmswocQoPmfHrJayZtmMxOTYEIgzbHOkGXpMUI
GvkxR6ywMBeII97Mftc0zBwC1GyABbpgm3e00A4i7GqRl89OM+7acvDxlxSAiid8kERqdKsJqXnY
Axbcst1FUem09dWsSwLRpb+ThHPuAnOwDlTkfCQoNlZjyYI/mjSOGSrdta7GedsF9LLU1tPFpeBf
i3roqe80Yx8Ytrr1My2vyGPzbWL3oDq/e+Ib+zs1TbCZkYeEgL4HqKCs/xuVR2dk3ypkq8mCNWrc
W46i2M/Xqu+iUx9T8JZt95e3kwFh3ILNTjtrW5X5chUb1p1O177TVnZYfpxTqTljqMY6D+33yQE4
DUq+eaF+i1e6ViQ7R1AfDRU99jCr+eqQnsis3HvvLL17RWJLi+uV04PVjnGdoxomvZddsHA4bCCn
r8ZVxuXfF603WPbggWR+wf/HmmxPNHS/A9t94r0qjqj1jKfIOaZdlz9EG1mnqBw50wzaGtezXmbj
GeKy+W78Ltru6o9B/JZoZnyDKPI+uoHYFI5X429Lhtu/IMjSn884YKPgCPIms1czc4NtNVGizhhf
WRNX+raVTfuPaHDS85lb2SKmgFBP897ZxXcWoL0kzsl6RyeVILJ7Vj0dSeYa5NRZfXNJ2urm2b12
o2FABJQQWFjPWXMyYu3YCt55oCnv7mx0e7v3QCh6/SedhXHAOGadGNnF+3E0ym0w4plpipm8LnSg
DE5yGwS7ibI2NONIEo5nRrjNmreEqfiaZfd3YZvJ69zdXZWQ6RmRYjC33U8v1NMkDH8z2vVwgVRx
7GvLAR4Xv8aB1E9dqYipnbR5wz3h7wbT7v/TcPn/w5r/L2HNi9ERC/v/mWhK8HQTp/+daPqff+Z/
EU19G+YkrDYT8YdtAU74r7w83/kPFzAf5whbjwVJyS/9T6YpsIv2v+KZ9f+AXATVFIC6B6fH/H9C
mMKr+O8+Vhv/qss/jo5z1oajtmA1/jdyXGDyiES1X+yZl/3UGcxywF/6LP9ChyR91oRhFuSvaSnP
OgL4aVHC+4smvpiNy/Rvi1X0YQyAjkYYBX2xaOl9UydLQMvEuoyWROPAXBmL9r4djIffaVdcmcuo
hE+AQKjfTLrY4M7/mZHw664WnDKrT7dFwh68zmykYSj+20X7bywugHHxAzQYAwiJIb118QoMi2tg
XvwDFkaC0vwYsBWoxV/QZhwIbu3chYbaH48NxZbVXjTwONtmcSjwJ3vkeBlkG+A9eHm1FRknf5go
xJtstnCM7BM9xRpCanBV21/G4oVwF1cEO9XtlOnfdpHcowIBSrsYKDBSTIujIl+8FQKTRc/YiwgP
jw1eFYJZg/PqOQabOQa8WZI8Uwc9ZFQnEFYIM2swcoAsZASLs0NfPB5qcXuwf5/5LjGALE4QR7x2
izNkzk/14hSxsYyUi3dkXlwkxeInYU5sr4O4GzYIyB4ayhUb80mGCSV1rF1O0KrJVZJiUhkWt0qy
+FYsDCz8a2JnyV0m4bNEW27MG16ru47xxV8cMEguj6DYG7ANuGOaxSczLI4ZyS6c9CUMrW6Cehp1
GHbacYXG8Q97EAKXNRQI0Ybkw1pHpYItx8GeQ4jQHpwaKWo+z4MLocf5nXuMOUk3uaGk2kRzc/cw
/EQYfwQGoFRFXBKLJwh/d0N/77Ln6h7z4hvKSv9pUPanRqKq3dQ7yz6bqvsjkPWxx4Cxk53xCSLx
x5DktiT/WliUSrZT9uJZwhSwiqZmB6P/Z0GL+x6hGAk2JxO7E96hnU1n2EvsNRaGqBpjlKrsbDWO
SDIQDMSnIZhCcF8BLGlm8FClD4S1xNSL7bOzmGL06bfl/EwdGvox0YMQTMHKoMJEYsarXhBIsvUM
nF7CFocJ99QqGooLGEaWaV1EBnPFUK91XGK+6+kpS7Jym7ZRcun07GDnUwe/cQMvT+45WMoHwBWF
BBn05fgy9oxytWxaWy0jc4Y0RAUG0cesEPX4E26YEaGvRKDnZ5p98s2REDELcbAG2SdrYyBBCHOs
GDEsK0UNdzZ+Nw0474o3U4Ly2JETHYTkYEpWce1L63fJIUnktKm64YvMjCiuwlxJf51JpqyJW1/a
XP8iIDs4sBl7zUbLWKUe4W0Wk7Bhns+Zlp7rmmd3ZKwPy2X+THrUfElPFpuypy2RRmtXG6a1wvxd
54ggMbfkCP26fRTht4o4pbad1z568mz2xh8yKYODymMHB9LoYmWRPc5Gdt9Qqk6VWn5oMd79Khvw
CPcg3lO5j5lN7zWC4JmzBLvBMLSN3rX+2kyGeG3nUqypsOYXhpE8RsmvFLEfW0z5PE5+foNTxNgv
KI6N5wgqpl7yazgLCHs4sQjTVtT6cut6Hzm4zStm9U3BzpTW2zk3Tvy7BWa/w5v5hhzJ3dcDL2zS
EZcrYwwqfCqgRNpsFH1EituSVd9U1sjqezmgpPPrzWiKz6LznK2t2d2pYNfV1OZ6Hn/bC6TfGfMN
ECmMvUNfIp2gDbZHV4YQ4RZJtnceNKhdKK75eRaDppafNO/Uk1i1LWe0A00TSsPFLN4Hl0z1Hn+a
5MJ/uzomPGs25owGc/cNK4W3KTlo+mXP15r5diRl/qmOjUOMMC3URdHSArkFWmvv1EpUpKhmJLHe
xr6Nq1ekLNGWXnpnuWN9At91sJP0iwsUI9UcPaVDSWqHNz6gTW6S2QqYaY3NebBbvCUzcl5trso3
VbFK0sdLhjn0ZvhcKH4Q/S4zgij1Jt9g3kgYVfzSMjSFYOBFSLyps/YN49Vss7cSm9q2rdITdTTK
sxQpTqAPRVjq4kY239oECAfdA3YO+PK9k/bTJukrM2wdeFjm1OGwibEHRJFi6Etea5p8arAJ7xNm
kmTS7SWtvFsxdyp3cTt+Jl5XQ6aL3/pJHYcg9VaoHCact36ydgw/3ShTe3LmNmNrqqMek0/Y7rp1
4LbDh2228xVNw1NfOxWZXHyrRhKxWPaGhByixaXYpvNrrel3HyfTCS8sUttRljsRzJs6mxNGXP34
Qf7mhQuNSNWGPJpJ3Kt6LkJ2GQYmk6g9uTQY7aJLymeW5Qy+2ltCVFBU5ZykOXg9TN5F5nx3Zpdi
caLLtlTz6aBtX1oSEiMm3j+ijs5d3CY3lJBXMxZEeznMHVun/sVd477Pnv06EYGh+vHE5qUKKzN4
7iskmqbfvOdz8bu3qPbR83obnqX97M9bF7cVeh646aWza3TvT1uThmu77keWmPjdRHYdsNoc2W+Q
VbJLLOgSkw2ZPSZKphbTfBJdSO5I/wTrlm1VEdz8RPQbi6BLYsTZKPhcxkXZ5VemjhfWTwGlv032
dYKGZJlkovTRXnQ+0JTw6jPzvHxrS9JpUKpAePInixcWXy2uVFpTbNJhPMM88nILtSjhDoTOVMGm
dBsGs1mCXlwdpgwNytgMpHFou4in6tDM3IG9VqRXskf2sm8Ocl6EE1wnJphtQgYjqpPPf/vuvBaf
elB0V3P5Muny22c6YKCBhiHAUC/H+cyCXSAsW7t2k2A7J+FIh63B6kKgu6lLXpnAHNezKMnnNrKv
XCMlc3br5V4CcTD6hPCKwMtDi8wL+iU3hDDAaQnLcsfPkLzHzVuX/G3V1xTAY9ODltbcky+xZwL4
wNeYWGyYGhAOdb0YbhMjDpt8bkGdF2ov3Di/2eVucj2kNFVMITda4EcoRXSdMWMPmYSYCO2IGO8C
ZIr4cE81p7z2vsl26dZGsrzHeYEdEDt5U5yiGO+BbSK0MmMeTU8nbNYVxQ/lUMCyWbIuyX0YEg0v
xpwZXJqz+d6YVR8qyyGqVNMIBFN8VEiZahpA/Uo4B1QrR+D8/V+TvFDD2/dtlXzY5Wjs3DK1iSic
qbFqEniiqMf95fRjSF0Z7VObOtuMBrHtTNFs8qr9nfnEKVrCEXsTsRBKn32KDkR2znAphqtvuNMJ
CZ7/WB4ZJmcOUOGnQbJul3NOLJeLzp1QUhki5jsCC+Se6lL3GJgNF3NfPHWWqxDi5zyzcXwZPUp9
c4x2g3ChQBqQXiayalaJ723FVFX3pso2ud8+2Ia1d6JZ6pvCFEaT6+zRZr34VveSI5fGBSFY7BpS
ru3EG/dGsQjtgmwmSEcFIStXCxmRq3aui2i97UimbDzxC4VHfqKbZ2+Z8tuw+eihneShIHXgFrhf
ZaK8TSTMYu+V4P+TdvxAE3ImI+bTWcTaakiqddaTc5aj8Pb12MelzSXdd7Ox9okPDYXgKmBndzT8
8VaX8Dn7yftiPLs2RJnv5jm7xarY9AY7bKfprHVQHUZKF63MwoqtR17131CKD1oS4c6fogto5B80
gnsp36QR/PII7vKqbtexKcoH/1c01D+JwgGffgZ+dyNTbD/3tBtvTUBsTP3dp85BY001xtYhdQLI
z91N0+1DFLnrPlK3cRz2TaJvYg9JjMq1i0UR0RGI4DMMaKZ2y8Bjp1J/LTUilWbCqjW1I/LyzRlb
0qkyc6MjyULRHMDjnve25TxZLSIZ3/N+Od288WN1HlsBPmKD86RPtsIUD78kmRKFGw6Pn57CG2tO
+w6Lc9t0icJVH50W5xHaSo9XHKto1RkXsRGOfFt+k8lUEvjqfpzqo8qGJ2lHZ59smU1lG8+10Zxa
ExlmStAAJEpuWisggRDez0SI8eD97ZwgJLQO4wcL8GWehh5k3evdVhB+Jmd76zfiWdXx+9A84oBF
jixfVHx32PYjA8O5Hp+kZf+49r21LGAV/IXSavdGT98RAATh152epSE+6DdpQ5nh76WhXuUGcDeP
O16b8A7Yz80E/rM3qu2gJWYI5ANh1CDKlWdFK82PQsKkGlzD+vIBYWlaLgqpjTulJy9ND3XN+j+J
yR0S6R4uz4bW44B6QCHFZGI528HOQXM1m+mltFv1GxRK6qMvIfTnrUferirjc2zbj6FpEahvR0N+
I2B91bD5509eZJhXoYnt5Iy/tWA6zP6X7XnvUZIwLC5fqi4lPaj9au3xqlFdp+XM8l3s7DHZi7b+
ZU36vTdNRr8ULJgC/CXgzgRjV43+C3YLQj5j8wPr8sWdrH1mdIeyfy7V4iUTNwr6JfIIXIY1rYXh
hU5VvDh9sU9uouFynSPkOKU1YVnDO65VZLij3Y011stZjbUVRxOfhkxt0T9qZnlvI54UYVIe6oLm
wXPkqh2DW3l0qCm9mhk8nd7JjkmGRXvgDNpKe+rF8oE077JbgBr6CgpP2NU5oJM5FEaxQgrxxCiX
F0ONz0CTX/y5PHstcdZ5t2U/tXU65zpUahkL33ToHo3plazOtb3y5VV6cmXQhrmEGLmac2Y08N5j
TgbfwZbSQfVrW8eyTT+7XH9k1cqbFq2Iq46ZYz+5WvdB+t2JQ2jd9+0PgMGTrVWXwE3X2Txe+UnP
Nrf06CxK5PJr8qyrNvkk08uffHxpjPIuURTgiTnG86vS213D4J36bmX7Pq4+9JyWcQ/c+FXz2kPq
ZZugDI51x5OGQJ7abZuVoLaQ3e2Ksrw3o7+P2fiTtuyTNDt99kn278issL21RfvZavqT6yffOuzi
qNwDHPqN9yLUXeu5xP47DfUvHYnipHWbpm9fsEUmeXEL0MfpXrRidbhWZXnw7fRRV/nSMLIpaP8C
V3q4XfRFBnvgj1+ekm8xB9ycu2GtXBLa3T8qwYEym/5rX9qvSPP/BEr7hZrmWHlsYyN9UwfBOUOr
7Q7I6codgXA0DDwsWCE+6wyvnk/xltjIjdkmlckHNKaqxcFmAUhsevswyvhi14AH+kFbjwMIhdnh
Yz+VLfpcP0bU9dcc+Mh5Un+vRuZTubNUwAsN1fhQyn8tcydsteA6UkxUwvkYLLnhTFvHor92uRWK
4rPTsu+K9yQK8ueuTkJ82+fJruFRBNWu08aVptOjO90zBwaRapqx0cQYBqI6au54d3Nkg2Wyay25
19W0y2gsCO5acuGesyw5ZLaxi83p0jk82syEne4+MvPHiytA63sZLZEJHL1I914vQ0hUzBC09qTZ
X96VQePNN6lGGI6RtpgO8FIA/kscc6KAcZV3yZ8G7a/soU1gZ6Ntt0GRjM4KYdVJFv3e8LFS2F3+
JDldS5Taaycw15M2/imL7E2AVtvFkEWRFKI2Roc8wd5fyVx7abg2V1EpLhOZ4lK3trXhvc2Cp3oS
aFVTfUuYDxY396qCh8jkI3dYbLSi+kSctvWyhqZtvs+2vQCgEDDpT0PA0MmS29Rt3oOxfkgLaoOT
VXSmBA9aBV5l5HjZSmOPGmt7JnIkDwwcHEwn9IwR4SgGuPKq/TJq9wHueQZ7WKXFrVTlwdX0naGG
W7VM8p1yjcM5NHJao1FunPzVHurXyhWnyevPnZVtJpYHGQFhAaGvWWk82wK7jpwuYtZIFET2vrKw
Oa3KjJaodliLQpRbCj0ZzbuaNtB294rDxM2ijck6k3EOzqa1ZXpnWaqPxIL7jrRrtJ8ca7g3XvWR
lDctJVXU5sal+9OhDEwDMnfUOZ31YQDbBLOHmi6nNHC30gGgkDQfOHlexCqBvhFzRvSjd2H0eMVo
zse+bt8U5XmTtl++G18ogKm0hhz5IaQ/9+E0kQqX/1alT+eEKUU1uSPpdNrDdDelV/+Bkhdm1r8H
Hy/UnsKJd4WV7eDYPzodbRx1f1vTO1bQu/O5Ds1ges+N4dHz03VcFEZ1Gs0+9HX5E+dEzUwmXFFn
fm9khbB1Dos5osTp767r8bppAl8I6KgsidfeOJ6X90t29Wfv9m+Bqb7KtrjiItnhRd91ZL2m4skU
bOjRCpncx82lmv4Udvw3zfKV0ovvyDNSVDGYSgOrw0NNK2zPWbqJUH8sNSL7ZmuTVPzuiS7KtYnq
UFZ0izXvuRqih2GqIzwXD5aPJDGwrp9V8zxHbK8nY1Vo+Ps8pD3m2O5zuyr2RrptmWTjKkfa7QBB
31YwlgFQSR4Bppuz3DJQWTT33SUyBj0MqsHZ0KA/Z/YXWoEbnSsFU1FTsU2PYj54QfWMHo3jqp8/
mt7CTVaLHRKI0HGrm665nyza89Wo+s1klX9yogrH7icGnMcB/lb0wLmsgsBAORW7wcKeNxrMTWUH
tE7LWKNGzBU6H2NjQ1eP6T/Y2IQWdrjlDNXX97rtLzXPMnmUNOj5yNo57f2jjapBK1P9wtSZqq6e
wkG6e29mul3jyagz6iNQoX8LVf2Tvu3bABJrp5EQMHN+ugaVkUOArm0lwZ3sbuZ2AUddO+MSlbTw
oHfjaBU4OOu7qYo51aYDHcDK3/SK2NGgUD7LhPZ5rM0mRL2dhA7BxZ2LZalN4hc6gl9zYudb2WbN
oesZmcd4Mrwl/8/yESCaCUR+jK0vmRvcI0Oau8G27u5g31oC3VeBpb3JoIDUF8cvs4Z4KareIgdA
sqNA/1tjpxGCKe19JiASFqBEVv/CyooqgDa6AECQ27oGUBCCM1EtFHjBWaICPgQ6UIEK5N5qbPfD
0SzKH1o9bGXJKmpiLbTlk6PpHSr4TG3Mrm8QeyDmjvVi3bT0U76JWxqmPoJJP9hJ2fIKpdOWMbu6
riJBKnCQyAMYTeu1Ln6zZPhuhitpuGvkla+N6MhMSf195fEWYvzRTZRy6EzpkDEhOe458Ja03WWH
wxKR34s3lqFBDj0WJUpcZ9+JKPkEl93BMYAyKE8AHgeuuM5KebAKSTqKpof/g73zWnIcybbsr7T1
O9ocygGMzZ0Hak2GzsgXWGRGJLTW+PpZzqqZLstr99Z8wLwgSYZIBAi6OGfvtaH8TScilhzejQ5I
ZIPGyI/97/bA8jSIEN5pTQ0Gx2HPOXIrmQkSrkL2iCZ76BL2GJAzJLOjXSRPJKN+xT0xQ6nXbDzJ
6dFRZlKTt7Aef2Wuy3T3hsyPHUAxL1PzRYut1yLEogQE56lRd3Jd0xZpXcUN1TE0p3Dn8Me1izGQ
FDdyTJY1qvCEm61GortQtvusC1fsVHGjKU0sDizzmXyO1xBBu3UDYXx0yvxa5u460bll7R5GBwne
76inP2drK91sR+wfFB3Nn1j94/NPv+ASoROOFx2BkwirggKLQf5aDmCbNHvad4YF4qj6wRR3FtCV
lrpgh2vVQ7MIGrwbOr4A86eO+sC6ETj4IzOaFcFGFfpUBiY4Qgj5m0f218j0W6QyjiodllAxYJah
5jM/lbeK66OIgiAHIxYJuOsh3+WEpotQ21rknNHyRrKdIO0y9iNNBwTO22F0nhGevfsNWPuoWMxl
srekvUcz/eITmISoG7yxh9SdO+YyuJ2+oGG4M8AH+cP4ybZKJWXhyE+waRToCYYUQKVI8nfd6/fu
PKwGoT8OcfQphmwJX/QpiM0fRj2dY4gXRMyOP8Vo7xJ3eDUjNiWOs6Y69CIGZh+v/qkVb2ZvhXuf
mbdpZbO0+CRTkga+ScFuw90YQvfij8VOyu6iSuKDzawY+2QLxYb2wwnEoYnLR3IXlxRBSEwfLzS5
3iTVwsUsx68wrB8iqn6D+0gPZVUJfyO0GiDFXD8FY/psZN1VhyEi4vCh6NKj3frlaWjFngpzzy4R
rgD16pzufrssCSPHMksrRNZ7itOfsvV3yRigyYJnGqFM8oaWT4Jxrvr0I2B9T5SU/TAkw3bsEViL
gV+m70cJcEUm77bffhPCvrZa3a3DLH3CRp3I+HPKv4KYgkbOutFqKac79tHJ9LPmybVhagtkP8EC
hPilJheIP2TaIej9wLQ8LprJwecfdatSxOmSzLOnBiQxuuEP9LSMjMRJG5Tr6ceM6uY8BwNeYASN
R0/oKFHK8gvrw2Gip1jPxsUqwoeodd693nvxEaWT1IUJo4iAzQwsRupmjVHk5mpWvcjq9jWoaClC
zqxe0ChfY6d3l14d7uRMxnI3Fl9pXu31Mb9hFFhHektX1sKb3epY1T0kxBqKa6q9kGJ94eDZUQco
A8Mfj+5PNfX0t9d+e/rbj91/4o/fFzXbZDJpPWXKWCKforjQQdJwCesKtLmvZ/kBvkV+yOkV0GKe
H/MY14yVAqAy1OH+6N+H/4fXRpon6cKnLOIMUQJZLygOUzjLFbKAFG5LXh5cdDh/HO5PScFp9878
Uouub2GaGcUBwy+/AHomQMeQYE9Y0emMYtVkX6JO1xpRz6zvD8vMIQHl/nBu9atvuePGdyMGZS8b
s8P9gIX0/zxqgKhKH8dZ6pEeWlZ71+443/tp/vEwUf/L/XlJpjMFO2yUJWBdlnD1YQTcALdj+PNw
f+3+9P4Fxw163vf/++VGPXJSqBHMF8MSilshqFnyYpm/AicmINqLygMdtPLQWvDz8PKgMEjC6kA7
tTrcH/37cH8tg5q197ofbtnffG34TFO8ybKGDOK7yckNKMchhP0x07654LuYWACgxYoGFKjWLoHp
ucgovqVoJHu3oVZlDF9J6w7sUjnAU4LWX4Cu06dp5XnAYGaGSdNGFpuNEL2SRPf3gZtf+6icDrU1
gRwQDK5Tf0nqEXSH7YxLhLvvo13iEWASZLcMxM5+E/2UHno2Adg8iguSLNTPTT+t5wI5fwB2JE1+
Cac6mKNrHbxumJBQzY9uPCQHw/LbY1iQrzlVP+o4rHZ97oMOoZveDGSvV2V3aa3KY0SVR7oMBe4Z
Z03q9d6peh9bts5/Y6Cr1xLezCIDMhTQuWRN6jBVuVpzKSasoBk6Qwv2814bxIM56M2lt+uzXqAa
mfGflwbSX9bhixdkx+lZoJIO8ta89IZpXmAJ8Ok3x4Ovyetslr+cLInW/Eh3wUa2ynLrXEeRVE72
W9SO7t7RTf+UGD4rIMxn2vhdR2q4dEvjqzHa7JwXrN8hPp27kCUL/8bu6FMtmLiqiUf5N6wZqb3m
YxhrvLFmkV+1Zs6vc/SL4AAb2fGM8JrqYtyLZN1K3hX4cCxxRYvHOsnyS+g42UVoz3SXxrM9E8kd
liktFcptZHqPm17Hzs/+3DkjWXfO1Ej3QZQ/GkHlUMqqppPcERj0y6REMNNiW8jKI3DRmAPsA+RM
TUxMLFWzeYUPkyWjQb1fL9luhtl0wQi+mHKP3CB1JvSeNLpzLG90gVTYd9xue1dkF9DJl16Z1cxE
XgoL0/jGfCd2lOmeWYCshXoT6SihNKGhktGT47vCnDsrqaS5vr/2x5fvX0FJiRe+K7gwxzna5aWZ
wl/M3kzP/ezkfCpwsS1IBHiCm0MJrb5AXjvEmv8yjrDnxg9ZmV+ii5+nLDgnZFuwjz4Oo/4ctQFB
7pb+iqu6Wmhe+d0xIHDoM1XZan4c5r47Zqm5sjRBTjIrRV2CO6cBs9OcZVWlh9KMTk3OOi+uMFdD
rYxMMJsOtplI9PaycPo3qzB2PXk5kB2NEg8dLuEQgaz0Waeikn2sgnRcksllLXO3p4Oi988ec5U2
ug8DiGCKDdOtIvKBgtaB7S0QBizCbmu/Dv5wdqfkfdAslqlsPIVsbnqGdEavD+mO1jbLktFb+zbc
kiFuUOiZ5TVzzi1tVLCcvQc7pk6iJ7hbK0gCrPIdghThHbcgD8qfQ8UizMnE967EyONk3npAm7jS
9KNLdNPCn81fNnu7RaUTymgH46MfMfJPY0GlL2iWGAz2urz5qEYJtow2mlGMxyGZ3eWY9d86aT5a
8+OswB5hHdw6zUhPsYdmIwW0YxjJouzRGUcRDlftImBeMBBioJrJAKt67c0v6bwaYU5vNyl2tT1/
+OCn2LjWjyTeEqn6aNsXRvxnr82pDjv5y4QRS5vMU1XpSKdt+eDq4b5s4XHqNzBxE0VyehaF237P
UXwkhZw2k8PWrxu/8rLw9qhjtZs2AiUtO1pqwjCOOqJQGZS7GULXymafhwYkvs6zsLAfcxnSCQW2
cRIxK8rG2Hc0wsZc7xZNC060yMulTkjGwmSTY0bkIZkFItgS3m4YDeeC4HhWcauoEaC4sgS9/ogT
x8yqL/gZPxy0mYuOXqXAVLOtY+8JP8+4C20Dr2hu68cq+OhD3XjriK837eaQQabfR91orrBjvena
pWJ9VhYoUKy6+kwrnWG6PxRl+EsnTGvhCNzKdXrzWJz1Rs/OOEArpkU6Ri5wMwUbaC1MlmnNDBw2
80EtJRtTHCeblp3hRHjqa5TeNSHLWIibj9htqdSjFF/4Ntsy8qYWwafbyPwINgepGpufRSDN4jpS
TlgYk7tzJPQ8drv5Y92ULyimfvRW/BV3nwTQ2ZvemPyVnIMd4651y7hYsEcWBkTvzciOn37A+AJ3
aVql3uRQO2vbzQeRed2morzcSgsraeURJ9eOVz0cu3UlaT5WPrrARCUW2B8hqTUbmx0lb/e1RF79
7tv6VxXOVxllBqCF2l3HY7PM6dAv6tAT63kQfLZbaoXSYNlM0SOcyoCOZqfhhPCtVWiWhJKGVsf5
NOOKgCJ3IYPqgXDbZK0ZWF9xGxnr2pnWnka+Vg+qWkvnZ22OwZtg6YOSd7GLNtoGQn8KbdbMBrCM
JdqefumAGsBwxvotzb9GLRkWTTyxHWZko6Qrz7GNRKfAyeFa2AxKlG8eQHa7qS16Z2i/7NBdO0b9
vYPjuZVl/UBZ1tuZrn6NaErVdviYKqinSaeCoM7gkZ71jsqQewkcDNJNW4p9TFoF1Lku23lAMtau
DTGuSPF4NeNwMM3ul6zm14wIYH63PBAOf+r8KX5Nu2toNZ/B2D9XaA9YqIHBG4S/rn2x7WL/RpUF
fFNQUX3GB8ZoYxEzCGTMD/QftTYOi0xXu4VKfhVUgBcsSof1qEikEEmFQpP2ClKaQCvFWc+fAL/U
yi13EbXKNJxSnvDZUkcKd1rl+4S/bFm3eIgmhUTVgq+8AZHKmGcCD8MXGjHvbhKFUk1CoKqhK9wz
+QsrXQFXhUKvFgrCSvDqRKsYMKtwGjxuCtbaKmyrowCuEMZYwsD7oORKfsKF6ku6tRX0VSj8awUH
FteOdrAUGrZBnb/q77zYTKFjHQWRTRRlNlFg2aF4I+OMdNz7K+owKwytET6bCkubCwC1sDXSo6wr
pqqgBGDbQbL94ymak21tgbkF+GFt2GTTXFSLP6C4o4Li3h9Jisg7rAzrSVF0oztF9/5wrik4Zwqy
ayra7gx29/76/QDWh8QJ6Lw8a3cCXm+swL2NQviG6lEE1VcqvO9EPZWPYL4XCv1bKghwpHDA+Z0M
3EogwYYDLthQ4GBHIYQdWMKTggqHCi/M4H4MFXCYN+hUKg4xHHBgxApLHMInvr+UKGQxypJ8WbWK
Yzw0II0r2MY4crydC+3YUOzj+6FXKOSxBIrsQEfGBkesW41o31fo5EFBlFPKIKtUgZWDHowjpOWA
dxw9IPBlV2GYgZQMhLqAZsa8UhzRlsDnVuBm6AY/9ABcYw7TuYPt3CnIc6lwz5YCPycKAY3cUaw6
hYXOFCDaFijxIgWNNhU+mvCfn2xb802GivQ4sD0BE0PjIq5VwCgAaurbtKcUlJraQnls4VSnQ2ls
9Tu7GldkdezvQGt1lXGsQbVWuOsC7nWrANidwqXkNt5BXeGxnTsp+/6iAz2bW4oieARQG+tyvXYV
ZNuBtp0o7LZ1/w8jKm4AuQuF5u7VRQhGGgYd3O5KAbxrSN73c48V3Pv+iFAEZ9Up9HcDAxyfdvRQ
93zS9PqnoTDhHj3fVIHDCwjirUKJC5jioQVcvFKYcW3urm3GCUQ4pwxa8Css96cyb9wF7kg4tfDK
KwUub+4I84Dl3ATVnAu9wfidnmlrlysX8Dk6oUADhO64VJPkGKx0P1CYfCiDAX34qBbRxnqwHv2B
td7kVdA45XcT1nqsoOuaaDYEWOIfVEB2Q6HZHRjtd43//7dD/I0dwoCRRx7af22HuHwN/3gv6uSf
//jKWwhA+8//+OefP/SnH8LR/+XaOuI016I0ToAb/oM//RCO9y+HDEkhLc+iACUNvvSnH8Ky/yXw
PthC4JMwXekQkPenP8IS/7I8BJeeTjg87D1+4f/6nz/H/xF80bJQYNm8+e35P/IuuxVR3jb/8c/f
490s15ZYD2yGZmHj/JK/BTXqvax6IYJiP4kgvRJg2T4CXVnEbCcHgCRIaf15OXnWsgv8X7ZMgt1M
ufDvQuZUTOIfJ6uuGOmZnAUdVsFl4lrcnSF/NWngxNTmiky+fZ56tJFwKCGIPsOLQD08m+Q1ZTXm
K9CEdDkozmrrwG5/TWMZbkOburNl8NH4y/v454X664UxfstcU6dkCcswSNyzDM90f7swSGMNp3RF
vjemEhFWqiFyVNqrNHU+szYWNyAYu6po2q1pBj8sLFtLlvkAexHg5Lb26EP8XHf50G1N20Z0l8J3
cwhBZ4I07KUjtGFbmhVhJQyCa7cEN1Q49U4bmh3WP/+gBePLf/8X6Sol7reLTIIWdxspfg7bEuWU
+YsTpmKoGIsG1LrwZnE0nVFfuyFOVjZkS9aK1s7wSaBvEqCMemlhomDrwM6xaMuTO+bPUUFobm4A
mTCQY/7NuXGr/6dz40Y3LWmqD4m63/96bm3TxvXgOqR0YCX2B7mCu5PuCyEnVp8eaxIvxHFhVu+2
14EvV/sOY6j2qcSRYfrJfM1wX4rpb8/rP92YUudDyFlhSEIdYv+WvBcLEBXgZ72dCiJo2TpgFkTE
oiG/KPX81NqtImUQlK3n8dYIhteSrdiqyGkGzTYOoqz/u+DZ3yOWLYYQYUpC1VWuvWf8Hjk6NaAz
A3/sdwgsho0d+xorLRJWDFc7e2lEMJ9/TgwzeKiGNH7OdckqakTwaclogwEUHYFfjheqCM6i6BHD
9GNqHSYz2COFFm+1QoL2fn2eTWLeUpfKg51Yz5Ky90nCjrM6a0NyDuUuqtiube9HrbBpnACAi0aq
gC7Qxt6ffqDjwZ+teSNN+uKEah1Pc9nsbbN4D9tWeTIoqqQIP0yqahDItE1R1NOlzlfuNNHhJlVR
hLJbjQ4iZcdCmNF2Ix57D4Lp7M0KIIl9BkLt839/JxrEKf9+L9I61Hmdz73whPF72mOeoQmKs5Z1
2NCxuYKEaQagi3PPOxqxWe/jioJLAgvhNvrjBcI1CMUEQWkc5jetg4ElWy1Z5bqmAojqrzqDdzhV
XKCp+xxCIFgjWMNjovgIoe/8LBVLNoomj+trrBiV0N7B6HiHSQifyfUoURjNtgA9dsDpeEtc4xlU
Tr8PG0dctJrD/VECI+TQyu7We7IiHALFNeS18Ho/4PG46L5b7IdC90nBKI5Okz/yNnaXlP7qrmlt
nU5YPhGjesXE0t3IBNO3eEn1ZxyZCnMRXmF0VUrEwkqSfuQK54w04J/jMMP1LGz6G3oJzq9oqk3I
NLUvc5w70MLPrVcmZ8P+MXVGvsIpGpyNNBSbmUTVPRPcSsiODCqzAlZs1HQ+FFFPAqWITwlwsROi
Lg9dRBqd9ahZZkYQPGTx26TB42RqaxahPk/HvO6VEIaO3TRdiJa+uXaFWpaVOKaY3DsNYVXvLbtw
aBmMzkIvSjyudRKDXMvI/oOZcKSJhj4jjJpTFxE+2wIR00JrPDVpuWHbbVJV8T/yvmenX7iH+3tE
JxSTVmjqK2do2o1pinc79PRDUNHWGQfbPoFt2JuZdgnKlgwVLXVOzKp7rwJmQLnniGzHPIU67n1f
66MHEXvhAmzXxST0YKvB+3rqcsdnZHYVM8LaEAwdnGywwJeK9IELxbhhZYARUTlVJ5bpYDkDq3pA
oxfvC7NmR1u236k75rAt9Hw1eV2z7Bysc0jEDpPKhDInZvlYC7K121uUdcc0PlnqgNjD3PlDeElI
Ud8QIwkwvdAZZt3xMR5yGiy2Hl1HEQabuIfTN3eCrrqsyf8LzfmmNseklOEKgRawr6bugx3DdOsy
NAd9m716SXKcu9bcUUOmOCcqQpkGi/UGz0xLPOfzyEXWC+86TWj+y8ajuTnvu8BzrveDHcBA8VyV
3aNewzng/vGFxObvwD+Igla9FsZKZT6XtPCMYsaYwTeTMButbPZNay+LMBk5IOHLoAkeanVICRzc
8yEJMaLwdKoYTGHPjGerltv7SxY4lmA56IfGzIalgKyypYgYPMF6dbZBYoklA4z2eD9QjzuE6TRf
hPoO9u8dvWmQm2Z5dhpT3u6H1uCCTtb08/4sq935wp+HAVpnbG76ktCmMH26H8bef3dnJweVYLK7
6NoRFW8sKJW11hp2QHaYx6q8eSk1Mnv02qcgJ1GxaecTAu9D3Jneqx4JttFDMzyZFLn1IngtaZVT
zmNH2aFopfPVdOu2o01M91G7INUldo7OyJJs1/LdxaMZyU+6diRFgfTKRE9vOrVfdbtBLFxkzl7H
zLToKstZVcb4My0676b2io7x3YUBciOEy++m106ih5VENtCI3knIMLggekTGeo3sEAh/RxUh9WPI
VLG31lRJWUUG2CmM+waf2TrK7FNX+yhTnFpBWlN9HTgzwGsXLrtXDRPK0WTeBAPd3z6GSCLK6JfB
0LbxSvyjNnwCmt+ME7UBj0zf3jMLQjNfZTVgpTDNvrdmF24sBt9dhj42r1GeAXIMV+z0CabtKYiC
C0aZb7zErUQPNDXVTYb5QySGZ0iBcj0EoPqQyPoHcj/yFRhuEs3cgIQcrE33q5laMzxhQrZ0G/h6
Sf8Poc2b3XXtTbRyFVeIie/j05y65vPEvVw331yhQXzLvEtmzsNRhU0tsQE8OXKAgWkfRxYR2znl
VZbucl2bYCfYUH63GsjjVoS5hMbDshsYJCShGxaN3mVTolGw4nkXum61002k6vyC9yCdnyTE8hPk
eG+dEyi3xcuxEOhQYedHWCQrEi/xqnqhnh15/25uEA0EJzk3p6STnggs0hVVYAo9zs5OAWojbl92
LIVxU1GhBbsHrMWl+Txn4EWJJywo9lJoxK7zQ2h5zXq1W4OyQ5eeU9mIe7SLY9SGJ4yVxzZ0h5MV
rE09ny86MOy8iLU3/AEYsazVQJV850ZpsjOj8jKjBtuwIUu3TgXX1dLCwzxMyGP6N9IOWK6M/rMg
1Robjf2UBBNYwlCgItW116ALXADOxdbremeFxGXGZ/ZQ27F+8Jso2DjlWPLfA5EQrcvECubGHetk
H06jmgj09CoyF69KOp9RUZGxEQ57MG426gi6VmXAzDpR9j+Fah2QaXgJ6SFLyNWHuaH/DmwmLn4K
t0hWKPfjndmV5yo1iLvwvsC9IQjwEVDqBlFgdv1F815bVgif91rrXfXOdA42ko51LjN7HaTxsOvo
QD5Sltah8lpMx25b0fBJnC2Ij/oGah2lTS6tj6Jxy/fICV/7ZLAPZkMpcbDKaNWlGXH2VHf2FqWa
Q+cfaoks3wU/RqGmT+A2yUvVr50SA03eFNNCa7JdnsibHmfFVvNWZVkWAIJQRLYOoRTULGJ0gX69
v5+81gbNQ9l59CVK7SAqxA82VKNl2yHM85S7Jcj0Teg9930FVDjroWG1YG5ZLYMIi+L3Kpy0M4I2
pREhl6Rur5YynTVWlB3HcCRnJu78TcEatep6c+eZ1TWt+3qHVbhptHJf9FCg+vGrtvPiPBSu4gXX
v8rZxS0QMIHHNt5/DOR6XGkbl84PvQPTPDCp5WuLN2/p6Q1qs4CaTJg4zqppGAo7f3wzerKDwok/
IYmA+SZaoe2NmLtJ/Y7WR7SZ53q15Q7Crw7Nm3RYk/1tQFsF61swoOQeA+JbGFcgjIGkynJliCq1
U4o2akWBNFl1jbPmNjFWLZEysfwiEXW+USJHdOvAEfdcOjjWIrWwi3RlhxUgcuMtDmU6/fRPGq9P
nzEnd1rlQn6r6V0CvC9C85kWC2os9Cz0Rt/8GWtXG3nPuLfJ9Jv9VTfQLeN0zAXjBiVs6cYv1Pd/
YfmVWM+d+LHuMk5uMj/6XpvxVAGG1ElZXoYaHF3MttQuI/6f1OajC/+ZqamNL7JxWJuaWbzTQry9
96cdPbETMwuXuHePYcschWJgfOpQ8OM5xsc+yLObh8OxlDaMxEn6Z5ap4LuNJPuGc/SmDXH/ZWI8
oPZwxoczLg3LI9gky+XRgFJ09HB9r0VvHEa2cfdXomGQR9dIJ7w7ZrKOSeUB2Ke+t7z/VFce694j
CZj28fKeTV1TgF11IsFMnbXDUTrkbUQh2ySrNniq+Z8e+NPNMIBBjOzse82G7NgHUXC6P7ofHDAR
yMgcMiKCQiNBVlja0UMVXBm9dbh/SxNBBq1abTvO3i+nNaJVL6aLZsfmQdJA+eOQp7x7VU+eVtQr
zT3brwnaVEytt0iv7hy9iyqeEJXRdNeKB6u6jamUN40K5lD45aNIDXtXUcFZaP1UPt5f62xwwUHd
u9umNDWW0grHOykXdIJEoW2r2/0ZJh/9IF3q1venSNZyuOfcxjlV+CxaS9cuUQvXQLikYT4QckRw
JcbYZThPdLuotqCZn8KlarVdxNCeOhEgpeP/YNp4dHQ3OBRTle0si9Opa706uV7yovuDc9JbF0vH
4KwsPDkbEYT6I6h38Rgq6mfDCfqtR2rSINiBGcGa0hRahk59fEhBNkpnx3ajOGG/y/EM2MXC1rQr
qA9xmGZBZX4u5gy1Ls9Ri+LvQYuzcgvUd2yQjphh8NNn6bRsKKIdLC14BN9Rb2eUK8cypEvVs7Aj
4Gc+3A9F6lLn/vfzcEI6gE5nXkPLYOQFPP4V6c2E/HYniaopITg9pNSZD46KKmdd3sMGJWwgK70V
PxEfkbbW27GpLoY/Q8SI7G+agA6EOTdfsW7Yj0QD4gVUNuYgOxld+q0u5A+/FgHqGBpuXgzqIotO
fSEi3tjgQQzxxZvBXaAoxI75zApPuaouY8SpokDld2e6MlSlp5ZZwFUmp3gav1cp3dvKiN8wBKJ3
ECYI3+hZ5my9anNvskbr4bgtmxYof515P+3Z+gCLvxtcnGI5cOt+fs+EnFeSsJ1l8ByWNAf7Ni62
4OrZAboBdykOHr0ZdrHVPrA4ITmRGSbFazAVm0YY1aokHk2P90G6N+rwluTS37Y+K1wDtoueI83A
4QioYgpOmjXtB6dZNVV/EI34KLpH1vn+2q8mICQjqxq9dvR9bPrGEsPrrresZJv2QLBSyWeqApMX
CcJ9hdt9WdDzSaBKPsZkRhvouGilZbvPS4jKrNBdBEZ7Sm2YniB8UFM6OGq4vB8ye4VdWu702Ptq
ABZQlW22FYEbugvi0bLsBxmN3qJFc2YUeolFrXSX0Hk2Q++CcsXPq2Ktd7HUHjUw/BDJe2c9FumP
0etYxKvyDnK/KnFfhYGCy5cuJgUsayuJXwDPaFBCxEjqBVPnMurZDhWZ/svnUpeDn69mjXlb01kI
QOX4SCAUltkNb0y1DKox26gKcg5975OB48owBBbMNDCda8Bc88GpdmZW/Brs0QKwCflDHz37lZb8
BbXtvsAySwVU6oc8Raki8FG/SK/8VhOqdYjwTZO+jEYp9AayEaoGukIJZc1Rq6+8/h7lRfnGW3LW
Uv8V+WK0iOrqQyoCcUpPeNsMkApln/rLKMQwbTOGsGlPjpZDJ5/8QQpmjhleYDrCDDDqS5uk5Aq1
2mvP8JNH7NpJFQN+g7N84/p4m0G11Uso4uEO5IgiXj9686UrieFonLIkW4SKIUohvPXYkKTjsCmX
xrbXyc8s/OzUA3Nns/QiYFWc0PWVK25hIiVyHHCdUR+tCh8TFK4UVxNNN10T/d6zEY4od87gNofC
GEk2qDGXU8y8EpLr3EIK1LkmAavuoQWKjxJ5LXRqxzqSSTrtYpF/r1hLbZPefRCzPJN8ir7W1u0t
OhXcH71nb5Khb9fp80BRmYjSGDVU6VdXjOxPDpYTbfbdE+9av4xt6km+8Jy1m1BSjgs8hN0sj1bC
p3/vjEm10XuH5D81bwSa8eJNtrlnoXAqkgCKccPZp1b84MrBfymImQFX8Op4Jmy/wIDgOXX4NMO6
IGmPZqA+JA+65jFuoaQEMbywyW8F4DcAHW98UrO4pxdmUF37orkkWgaAFAA3UVesaSPh+2yLqt3Q
VMbSz313QW1iwPyBLhS1dgDF5KADNSMnFASbj9bUtd3ygCHAncla5mGjExWJIB7ye1t+dzsSYEbx
XOTeBhGEhW+qcfUDXV/UUyV7ytKxVsQpunP6I6YYcSBiY8wXvWG7h/vzHLELeUbhXkYkAgL1Lw61
Otyf3g8WBs4UB+d/8WW/lH/97sHBSjAN4RNmiq0OML/q5buTVJCBUSzKtdSsTTblya6vMm9Xq2+g
MoVskeCMitgavFjpqqWXergf+njSN9MnDvE9MKuRxdrJTyFfpDhkFvIK5R4hWtTDHi9PiYecIM/g
PaZl9jGR0LPQTLqh96TZ2bg2Geoe9roIP5JaQ9sWDpsgiOdHn5BFdD5zttGH4AH7PPrDp8jpX2rh
mtt7jqmw7QylhodeszaOE9AmE7DH4Dx1NW0Vr3ffxJgVz54/Fc+zUy7yAK9wP+y1QiaHwXQnAN0R
JjhHaxDq4+vywDmhQ0c+HYpd0Golb1xHJWMiBNjyNSraLWpiDQn3wcUMQnHVesJRSLJCgg56/uTN
dhiyNRs4FQlvYO/RTpXTN2NoPfSms7lNPVmyUVzG0cxsXDcFO8DJWvUFfENwVJglFPwWANHZLQq0
A10OhqOcVxqwDb4rokA0hvAqGsgXc/JNZll9RA7AcBmRY9DQLyNyK7+YeqG9lp47bBzWCPsUNuAD
cMxZtR/an2MSggdut2AZrSfHCUnMEX6+w5KTvxa5fwT2r9GSpnpHjl9/GbMwvTBFs1HyelyhUfgR
lNR4ught4UiEfRA+SD9yvrJwwK5ULw3GmGvqm/0pD2IUW2LaVVYjf2QqEMBqcRg7gkJ62oWP3khD
p+8o8rKhdlZF0CR7QxswZmXWvOt8b97OOUMHwFCTuaVF3ERhsigH5LcVwVqR1xwakhEXbdjJS4CO
kXpggQ1VdtrJqTUoVY1nrdjs/zKrZseGUu4RYuJMc/Jrovf6M8U2cOoaU3zmTUebHdxkFuFTTRrf
Wj1z0Ootu6x1Li09XuCXs7arra5dW1P+HLJHWMYdu+CgzjBAu32xtUSLsJJYvo6V+cMYnAGa4E6s
UUwKTf6sXZWq9h1HbnvBnKTjvl1EtjCOpVlyYTzdIlRrJBGw7J3zUGdnksKjk56SfgLT50h3kvCL
fjr3etw9GFBjE4slsUVcwh0cHYtGA9fEJIWub1HJ7rFrmIybQABOdOfPpsr6neXD8NIorhK2QJ6N
FDRwa6Ih4joIEbVEzdl0k2EVE78rtVkshoQsr66b3sMQDds41PrlXpbyoKrRNpKPuviASVBu8qJg
Cmvdb7IkZSQEwnpIoxnPbamAHwb32FjT9QzmVwjj+c6YhiferWkvc489EI6/TW6gMXEgxiGh6gyC
pwX0Fm4whgjcGbG3nJEz7eC3BwswKm9ei6Wqp41UTaI79ml7osxpn0b93emyK9qR+iGc844KdNDC
v8PnZDGl1UMzbu3pffKGi5fjaQb5tLa5vATu5N/S2R2OvZTH2IjlBWzPW5Brxa2rAJPChiAcVyb/
m73zWJLc2rLsv/QcNGgx6AmU69AiIyewUAmtNb6+FpAkIyubz2jV4zIaYXC4h6eHB3Bx7zl7r+2I
OPHQmenXVgVQLAWvm5LPd71Q2g4NOjYqJF5/KesIGFl/t+ikp5raR61MHkQzIhtDgcl2os5E+xXr
Sr2jMimYzI/RhY7E5ZAHGrrT2L2LI5qWBWmV2w7IWod92SC+y8upv0Q1YJospJImLJexNrWdMjeK
K0KV8LbKQYvGzQ06pLdEJu0bYywOOAXJNTZraT+nfB2qql7FuWm8NI8zgzL+GvIdB/wsQ4rXR46v
khm1WdpJrl4DbZtmoBZpVJWXQHAki1WkJcv6XlBjP5pZeEYU9Ma+Jxi5ZflPqbh6ZrRnFi4m/qIk
xfduOcxxDIRdja90gV4zk6SWFFpkdtcxZlnboPN0E7UMh0rTwe5rBN5UDm9GjWLA1CwXUw2kfd/2
qS+xCMGdNnFeLHx/TGx1hFhmf+pL63Gc0MTUchM4UlMoj4Y6uww8/FDVaXgdeoyhIPlkcPbJ56CA
/6+yBBt8f0dUTP9tmMVvZDtgQimWYhdJ/InJ0ZV2FTE9h7CPZgePlTfntMakhGBMNNaVAwBouALH
ZVcVE7+kU7F+VsYBQ/cTkZ7RGSET1DKoTsAKAwV+WRtyEgrprclbuDF+BVtWkmAnRrt+CR08zXsC
6PJT22Gs06xZP6HQdoKOwhFa9m7HCre+rN7J4xRRNdVK6YII6AlYS79nrHqiVYH4sSjr1p/WqYXU
0PAllJf6kszZJ5tV7ljzqOKlHQGFWwyvNE1SCieBtBu49R7VWF6OlQqXTY3ns8R046ysm1hmRMYl
fQpGZoSVaCIqoy11jHWazVUsPYx5RsIURDtXqE9UUvNTiDTPaUfhRxbAdGvX2EaFsIxrIU13mvki
arP20AqN/rBQ9Ae68oJ2vbsYmdSctT7YGyMYDGlJ0P1p3AAs1ondXGlXdb3Qz4MA6AYUztDJq2jw
wgwlWhOqDnBdrNgCNukiny5CwpQvElXFzTS9n1w5jD/1hAzfPtLUoy5m5sHqnvKwpHMgJYGjk7yb
28B6FsqtMrtNFi7E3VaVF1CysPWWAYMPOGEEpyuA61PyoQ5S9DPW0HFZCIcD8mu7IQ8D4lTf4u0b
EB6XaCkwI3J/gXwbytwRq/EqgkTnJxmN+KHoHmUlhoc8BslMR5sWU1Yo4yXE1m0xJKetcd1sZN91
sw07GVcwOpR0b0zXNC2Zq9edWVwZa5tanQC/aNO1HGrR3kwY4ZMCUQ8QwvQ6WveMWPhMSxbdxFDo
e8yK9EatwR2ajGNBAdF5aM9qku0AmJqnRp8IaF3S7ACMkZVCFNFlNViBWspj0WTcJtU1uVcNEu7c
oX4ZuynZj7l4ScmGt9oiP1ljGh2IMxjQKUJBUyySsmfG5l1WLq+RoYSskHPrvpfiS9E14kugLAXx
JXrhiYt0A3C8hyrRV2hQUpwVMYk+wGcEop2y7yNebzcdLQSjWrF2zY2nVbHHfP9oiEr40HTSKR4n
kmg1UvuixABEp5jvc6Q2uzkoRw8UzokYw+ZlEkFA6iBsGqakVxLu7AvZYysee4DYRHV7YKqHSF16
S8fax8ZN94BJaGFS/cuBotHblKns7AZF1uy8bq2HpCBoB7zQyNz1DD/zDDRdPkpSU1/DzLmmRI+z
hozuaRA/tbB/18qi3JPhOz9UlKcpLTzEOD32JLTk9nY+bGcGanEYnWLnVV1GYlGeB4csJMWak5sz
voXv0NQipCjEAnhEmtuClekcYRwSFVLrakpl9KG+D9GaM8R9w6YZ35zDRHqgAU7MT0E/Z2Dt5lPZ
YtlHuxNOZHs3pLl6IO+igxJAytTQlNNTYWmfmIg4hKcMzmknw3Bm1losMjjLdRBWSrpKscmcTpu6
9xFZypoMAWBoqEsXvEbsNhhU4YoY2mVpjaeoLAkAAR58iRT5Ka1vdfr/93qqxbhTsAdHRSztosRC
JmCJzVEdq0qkLMDu9lhB1vRzj7Ci5rg9jGYVmVUcW9zrOm4JcWIdFGjBi0NyZH3cNkUxPktkNbvk
J+zU1VzXG8AXCEQV/9pNaWvD0b9QbC6P24YIp/JorcuubU8kHn6NtKAAziWP+WN1BZoaxWTKJavj
8Od+EUPOCBsl0ZAoZIdgNRoWo/Tnxtp8iHp9Ir1cPLRK/wH1qwakNvMGI7lDx46QzuO2J2EWYQzX
nxNDwwEzUDQ7/twlj6s8xqstsjYYjaJWy136ytVR4qZ1XNbN9vBroxlR7JFORolES8vj9gbbG/58
q7+PNSr4diMs96u3Dyt6mgWeNo1P28vS7dj2Bulmx9w+wm9vmJLr5SFmfKqpkR5LfeQPIeDQO/58
vB4MI2Gh1gy3khhBMrAB5wIJZ5FP7648bntfD4NIYKKKY+W349vX/9uxr4dfP6/Q5oGw8/c7ZyFp
UfQHe6b2/AGjr7/i9lgQKv4ScRseOflFGpexeoSTrx6zEZi502k5ggz8ieNoWpQO77cXCOqbJbfV
YTKmqj1Zq4d2e19jIf2UoiX/TrCaVLdntj0pMlsPPtD716HtuLm+bNtrLbPdERB0+Hq77fjP9yRw
GVNuhX4uh457pIIHy6kF6LTtbZvtiT5mBZ6lverE1b1F8/PQVWAa5oHcCGLOMHTVeXtkXmTLoZId
tj9ztJ1uX3/WLPWH9aLarqQp7uvjthnWPVUHQlEv8ZpZM05H4qWmo0x5nqIeD78227E8WlgZEmya
pPjLyTzOS2/7RUIsxsdtMxsNKUQYR5GLmMWjlQxIndALZBoNZHQuDXC0wAPbicvQR7lfgQii3GeJ
IItzEKsEkdip+SCYKyMs0HcJRhZu0TqC9vojj6NH/MV3SkoJdpy8mVY+HN9QsBdykYV23jFBk08m
iMRYIv6MhGOcqsXwmMXydS4nhD/N6Ydpsd6hEf6ol/yDOdHOdY+3WCjKZ9iYB0iiWO6CKNzBcltJ
mSyVaoR6IaxeqqBPcq1dd3ISnkM19KNlLTbHwTlI9eho8AFt3Htz+0Ytjl45jVEbAVhKTPfEzBII
HlSWFqpZByQkn2tS+6jcRVmWr4hb/RDoyiVQMaIr/WVae8N9B5dLT65Fwzqpc0turX4aMNOrST+7
Wts/q4AhqJjt+uBREglXjWbzvdKeO53kxrKzDm2YvjNag68e+X3CGOAT6edJPb8vC917NefPTWPW
nC2415X2KI/GK7Absc0TZzK6dxMPMVp2A8aMRL8gaFOsMTMdnEhmscBtPMZaFGmwwOI+VW3gKl5P
DehCjvV34tgIP+szohDl6UB4121C52bIWVsGwU1s0k8MZ6byhbr6sQGbWGBiiH6gm0NBxjRlf6SA
qhLtu+pRFpZuUofUwbzPMt2WFL65lpXYMZAHcIY9nlm46z70PvrnlvQCxFu2WGYpOVP8qgn8dgjg
AMBOB01e5qlDUBKZwMxr3E4B9rf4WWsmUHhCGoEEsquKtAsQ29hTXROnoFKVlEHnWY1yP3eyRZxN
B/J2Se8oUV343Vu7mmMUxTHrKiPm22ssyU60RbYrvXji6vwhddg+qJMmLQ1uJvgHNeTkkiR5Hywq
PQxit8mxqT29F99YQLRcsrLUuJzbicv8EMcZBS6s8F31PHdKQU06fourERqVCaddtAJv0QyySHPp
bja0j0APXG08VqlQ4FviO+4bUfYCmdxeqciDXTOpexWRlyOi3AEnUac+vvLpUc56/IiCMHvMkuVd
QWqF29TlsE/CyQKt2akP01yhShKL02KB8TPzXHsAb9Xe0lX3l3XZsB2CiGs35L/dicUscBcCstjW
y4scyNoFk5txMJIUxpJKuWAJZeMQapPxIPRRTQc9EH36igg6QaxNqIsPFotEG0sPF6gCVaTQiblW
S/inOK0pmVbFrQpy9D4iO7ZsEozhMy4xajiLb6HxQ9eCXkmhjUZloh0epmlOroYqeeRGMTxsm246
TlMr3iflGXbtcp/UykdtKhZrrGB8MNSGar8YcitcPrM47o8ySYY3sSKAC8t9ErZlxqrM2hvGsl4m
QnwXRsYxUpVzSWPWHLThVC8aPYJutf0Zd0qnGHcEEPtztgw3Yi/f10XzHpFtxlMztWpSkK91tWtY
qEvjgbhphVEDL2BTSpMrkdfl5RaeF7VVriRWdkNZdCeE36/Md1I/oYxI3W+KmS6q49lInnLozcz+
x8bDY8hZMD4g9OhA3IyjLZkWU6eKaWEmXmrdVC+aPKuXQkauCL8y8XVh1rmSE0KcsGtT9jecOIwk
wqjU23ogqJU83cmjXNXapfCsTIN+UTrzPKG72i9LHbsg5yYXp0TlNjERvYjxIg99+OecyfcoK6L7
jvJ8FHT5oz6e5qW17jXg/ZGWPhO2N54Da64uiSDdbaqbuqEqGZcitMJmD5LL/DeTw+oY+G/6exPV
laFouDkkXZR/t1osg5xYsaFU+1Qy0/040PTu8kCw0Qw+mogW76e8bdyG/CFtFXdMehf/y0eQMa/8
/hGAeyuipEk4L0XlNzm7FURdnyDo3+fwW8ygl6+NkBFAGKPY5Ub2ksnMzxEEVD6wj+hKtULHknNy
iSrSGttayVHGhdFpFZuKg5RfDyahlTSXDyxXxatVBbpVo/5Nkv0Pn9oA9qLr6PBVVO88/4txATdD
puCw5YuzOt3LYIVjgguu4NMjey8zdacNKxae1JpBn6Mdy6b0ZVH2kpq+xeN8DlrVep08AmWiN10W
n2DlzhR/tE8EKprK+MUUmGrMDZA7aHdxvBz/5fP/P+YG0zQtGReBaen8Gpvg/JfPPwO3ykZJx6Id
FkzdVTKz4q7ll9AammyzeECVUThIngZ/yYxvgx4zPKjQ563OK+VS9dD2nyHwamlCYLRufrPWCkid
VC9ceTfJVFU7mNcj4JZIIyQTx22X9f+biPPTsvUwV5//9/+8MssrcLd3Tfze/ermwgC2XkX/2QJ2
ei3a1/YffuRPA5il/gEO3zA03FqcvLJk/W0Ak0T5DxExssjYhx9H1ZQvA5j4BxBxEbsO3iOLZ/gM
fwXk6H9YlmhKrOSxgUi6Kv2PDGBbwM+vg4LIP6CgO8DrppHPrP8+LtVBZ2bchPUTqKeDkmQiKQO9
eDY6puoLfc9QhEdSzNVOohM7nOJ1+axiJaJmunZEe8OMkP0AU2n1ODtsx7Y1wba3LQe+HpaEmNM4
0vbbk0XwPab5xPqaFa60YoS2PWXda/qemzJC1L8Pfz23HSOYmCXZ19MdLEEsVempIfOL8p9Zj36M
MpTcPC8X4pchB2mUWSR9w8VZ1oYiztfOUTDPkG8c8V7YRQEcyUO8YHKPvEWvK+CUFAOcHD16iE9C
UknVjITohDMUM4qu/xi6vt6RgBGp5yZv9yww0LDnmnjcNm0AcGI2s2cpR/gyK5OeYr9Bk4RTf/se
jaDwhc4UdtLUsDpf6w5b8eG3h1OlfF/o7HjtMl0bGf4TLM4R2b/4bNflndQGx0qXqM2tK61tk2nk
3hRrM1xVu3MWGPBhLQ1fg5yAsl83wiJ1sFfWXfy+FQrGiBls2LIwioefNZDtY2ybZf18Xw/5HB2q
mvF2K4R8FUe2ve1YV6LlHcHcFwlJI3VHo35dbCc0mQHsg1NydKJHPFVQVGaaNMhtHQ4wXSg2Ir1/
qUyG/dQtNBfyKvTWNBd/GaL7yYonfL5afFwQza01WT2mXQ2EmLb3KoSNEeXVleT2OJi8aVm5WdqQ
7kyrBY1BUTXOFX80lHI/QcIcrKNV4yBUEFx6BUpZsBhkv4ntUKNcpgZcR46UrzPDBZGXWhEFUtYW
iQ1rAWCUtN6paunNKs3zVibYluLbRu5zcS+ag7M9isvS9MmNIQ84g1jxtbDd6kDbw3IGQyRld0za
n415FlydqypeIjNDT6SbB2Q/mdX7ZhRApDE4M1GwelZQogoistEFa9weR3IJ7bSk7i2ISkuxIWk8
FhU/LDJ3aUSHGZrVBXnCz1dXeTiz1FpfqbafU/sS0DRvMX0MiRrw7fa3Kq1hXzIM0ZMG+V1olZlT
tJlcMLg9hvNuPNa6NB5xtBDjgfXZZjpYEendjD+rG/pMKB59dmo429egpVLl07S6237jr999K4TR
3eLeHTQCyHzJhOJLwatZN9vedm1q+UjhZNsNsDyLfaEhZXZwFFgHNRY+mqGOQHaf9RbuKlB3yxlb
C8lkBDO+rVFiB7NYeAt0UifDaelEAwQanaaAG/TVgz6hf1wGQz8aDYt7ASRL2luRHxX1mq+5p/RJ
ewW0dNuNaP/Wtome7Vqx1g9bRW0rsOmEeWVUTUikMeeWhpUGK2mcVMKXV9t6MAdMlfs1EQi2rVsP
GhQuMXeblfWlrmSvrGCk6NaHWPQlOk/h61ctR26szBem8C2kkmqXgwVittPjPfnp+3SIdTJGIO0J
Q8s8IJuoxdKqUdZNrMh/7m3HzFEaAPUl79vVb9aUT2FAMBosEB68gWBAG1ADsLm13hCT1GfXitR4
Igo/z2xAS/z8SGk2EdLRudsYtB1CttPZqsD6Esif1K8kjnWTmtlwhGChJjmEiKot97j1XW2rg23n
ws9dtTacsteH/VbcotD53SqIsE2VoDum1s08h2Bt5EVGUm/hFQKoUdl/My2gUgm+LPbzMaViESvm
DQsD+PPbN0vlelbl0xhDB0S9/6jLt0sueHGZIkDPaaKLWTOTisL4uw1yRSSeJhVq1PbIjAiWCnKw
HQZxLXtRqgT61eOtACBzjKATqVV1iUuJSKGYmloexKnDlIBEqmZV7C9x6DaTgf4kac6CrBN4ErDU
o85G133dw8k5k2HakdFuAYBeq9nSWtyORMbm7WEg9x/0DkAhImt05vWfAmDAsGcon3OqSCRB59lp
jMT0VPkleoQjjQUqcklWkwG37m4b42uPACAUfwybTViSEa4DCUIjg7ZJVQInzNAeKDIxzYuY5Qhu
+vzUjxAxSgGJZN4R1KgXHdL+mcFjqvvkEOQTred1QKEIRc6V6ODbto40Sq1jyFnkq2l+V4CWqDul
9GrTvGXRuG+WTKbD3XV8BW15MAzAKshdwG2tx2YdDbuVgV7PR8b51jTmnSRqB6OgHafVA1E0HVf8
LrCq6yIbjUOsZ5dhIskdrwuiWoHS2owsZQjUwE3aeYF/qmG2xghkyoYDOyWEvyyAuK/k4WTVkB0m
L7VkV5qqwNcRdYjoO/j75A2t121v20RMhHb4p4+q5eTdWgIL+7sJaWiiq1fEDIHrrdUI1FenZDTC
EIBxCWwbmkbkYMH061XK7fE67cnW+c22KdY9WrXJYa1qAj6iQP3zCYucVxYIefbZTCNMrWo8y6sX
ktY0ggQZunAj3SXlSB3HGF7lCARvTxWtyjC2hOXr3DJ5w2ObOqPQKwjqxB3GMqpzxj1SYWknYbZ2
oWMe44CGJ2X9TKOvGODKdNLxmYSZFmB7cG4EjPDQ0j3TWi9pgfElgjfTaPVzPugPaTBR1KYvtDOj
+U0jtrCtuDy4GO1lji8d1JudHNF4NlWZLPu4cbTYesql+NyNYDp1RfGrWfnRyvpVOS/agSA5b1oX
dp0UL0+NFcIJUwdfWVvDRlM/6QSOOHH2ZHQQ3XLmeMrMWhqvj60lEWnQi3HVpggq43LwKSt8x2iP
yQUjmcL8yRsWykhxQU6AAQBPn8BeMWPcZ6xx/czoOrecMrdsy/U+8FqVLSWaCmVqV8or4NGT9lPa
yTd1pD+ymjzyLxtRXl0H8Qi6g14Q5HtuLcugw5SZ6MqxqvWZrvZo34YWsyhIwknNH2LZgpcUw9JG
VCw9tdyTzEH8oas5cNtMeO9YwvtDVrtNgxQ7WLCYLQGzv0n/kIYV+2Z1D9CIagQYQ7hDvgjzZ1ij
G5lkkMaqe/kSg63uduHQctFJQHaqQ5A09BVD8DKxmH/HiP1tngmuHKI8ciqYy5NZYXvOwtMq3NbK
6CRrzcGaCYm0jBYJvGFcy2hZUL7NfL1W8EqIxlHtEgRFlN7oesVknt3oeZ/c4XFpkTpgoO0xBaLD
y+hB0l5cOV26BsB/Si6TjoQvYOLgC6iwsFuFj3JdU/KZFySdBahm8hFQs2R+oaKCKQudGPMJvtVi
4JuOipehFAg0Ttalb+QVRgPw29AyN4/EzFWFAZFmRxRZJD6NGrq4RL8btYpSc2m+pNCeWcSoV0UE
k7C96DKSGZXcTc+YyvHS67Vb9NjPq1mii2p2vrRYL5k5Qpvlkw4PfYhjIT5FOjVnRjrNbqIGDPcc
Pap0W8EhivsFbggW2PKmU6D1l3A1bXXk5dMEekeDW2/w/5hUBBc2noYrgFPUeNTJHnGrJQEwkDEl
basIGFTiKKOy7Et5uJ3DKHENfLFJQ9OZEugHlCMGQpWccIz96U4fqFMKInz2ctxPgX5Na5cUor4n
AScH3yOkAcarOt5V/dTaPc6XAO1vhqCA9YlBzlsY3IQjHBBwAGM+3Je59kEPbFdJ/OJia/pKlnih
VT6HU/EWRj0fGzyyg0bDwigK7F42ojc0g3gihv5FEtXsTer01wFP2Mhy2Tel/huVbNZQhkaUaUFj
F56RK1kZFLP8IJVMtDcia1XrrJnmdbk2TAnYZm4bLLG0KsCT/De3ddvbXvR1rNh+slx7rP/09P/n
sTxuLpZQxRN+lI5ogZX5TYdyveNK2DlZLa+Pt0389972cAT6+OfTOnNGX7aMSxMUzTFdmOxte50u
VoeQNJEm1dGwsWbYDm+bfH3V10u/jm17ut4ye/uPT3+9TVJiLNwezvcpJbyf+9ubi3h9DjOOx+3p
rxf+8g98vc+QBut0UdXhqW8/vT0FwoRkx6wDfzoAxajq52S9x8XrNL7HKOmmDTaZbFttbwe3zddr
vo6V87q6/3r822tAVGA2F7oXyJ7lLy/77f3SbcHw28+SrYMP+u/PVfQVaqGfr/zHT9ZbCtp4E0fq
L2+XmWJH8S65rdSGoIdyNG5QaY2wMZhoDy0lkq+Nvs66tof1PINQCDpgGdtca6jWMsrX8z8f//Nz
6t/vsr0+baLcIe6ctSx9OObkfDocfPEgksq0LYUzkh9GUmZZFS8qYIBuqomPWTUC2spV3va+NlvT
/uuhWA8U+SHSfB3a9og1TR0dxJ5DyPuvb7L9/D8d44pBIPH19l+vIcrrFpPOQpdIkY5RPrBpik9B
z2GhV4K52+py/0ux+rcSJsYVKov/uYR5+HiNyv9Wwfz5E39WMCVJ+gOtHP9JKiPaWnD8C2EFnPMP
qMUSRcw/2VZ/AaystX5pUVYkf/vPqudfACuJ+qVGJVyGp2OhtVX+J/VLQ5JXNtAvfRXIhqIi8rks
SpgqTozfSE2AputeMwL9SpopGaVF6dDOCP9cKFZxtoJmIrJOtk0VdwNT++huKzRlzKJlTBF/FZ6S
lgpQm5CD268Q722zCBFrnHWzPSynZERrmeFZGeV4v62utw23gOaXdfbPY0JB9mkA2y4NudC3OuhW
99v25K2IqjZm5QRGgLNnrbFViYECadsNaqql42AY3NOfl1pvmF5D+qlXoCH10z2yz5tAJWvW6uor
VsTEt0Y5+ckmZEicR7zNpmnSLcalzswvUZvD7WOWLlmQrZWuB/lXMGYQcXlo5/TNKnQWK2Q9HiNd
7Y/byCEMkuTXcnsjaBxquqLHyMj0yg7r6m4OlcEXDD5TmJiP/WwdDOTRMQtVFo8LgUqUI1xtLRLj
TM1ZiK67bdOyuy21FXqOKeTF/fY5hVVTte0xXzIOpMrWqwxz20gL6zxxjK+ngeJB3Mz7rWyAOa1e
MwZqhAH7NYknq/TBl/SD2b0mMQJX8hPFrsX1jNOlCkburuFo8/1MdMnVe2TFtYvS6pcSE2sheA7A
CQljYjn2tQlXMdTXw3m9f7gFN4CJuYy/DWrbRlwFV9uesY6y255M2X2f0Svf6hrbJ982xobVXzfC
ohNWmauIYIas/1n86pJk8MN0Jwv77J6Jq2STxIYIi/KhU98qZ6kFNmbXj7J2b6TO9NGILilRs4VC
g8AjvxvsQfAl+rV25ge7yBEczFDm/Np1+1q4r1k29v0de1a/sxQnf6LKs8huy0JFvAafgvDBD/RT
a5xSCdiAXXxLf0gugSLP5QXVWKJ5CnmXKbQX1kqy0y7XynSvVh+l5tPebAhGbNLenTG5Ra7UHSMW
40594sbRinaP6sFBmD4cljfxEScrKS4qt/s74nKQ+FOKKEB1GyddPJAoRPWARbmAZiE9G+oZQD2k
dbXw9M/khoQCMiBlwqO5wbGo6uzivrhXaC4/QY+SQfOikKX2DMsZht3kUrbNxlX/g8PHi6w9oK6M
FR3t9smm+tSEV5X1Vn1QBOPru6aJf6s/Mae1Qq87d/eEZ/NNkMqLDbTfqbWDxDuVL/OaSGfHp/K2
InvqjuPVCxQl7zU9JHZ1Eq7yySEErHoh1YmYowwl0EBogUtwNIYeEtKZF3KxHtHHT8Nujm9IHC0o
aH/2uj0275AvDADGoNPTQ4mN710kfQdOH/NiqlcyfRc7txxMfmhcCS7LvPZqinaN6qA+DuUjCxD8
q9OpuJEfleccTpPGGGIjsUhCt71VSB0Mneqeku9hoMZXeHh30tDXuTbvKnNPWiduJW7hlClH0cvu
9TPlie65eDMeiyck7tfJaOujZ/Qnq3mxYtvYEy1H7cXqKbHsMMP0hmsyIg3vhgx46NHcxRdM0eLN
XLt55yIcNR+Us/ANLSu/DKet+qp+Tg/EmoQn/VgdOpJUnAHduuxit8g+ytYPuRyCXfKe16zLKKW6
+UVWGCn26hMJ5LDVQ7u/Tcv74Vw/TTcrdGbffCPYZLQcTrbhbFbA5G0QwRnBiSD4UHR7nFBa5svE
CVFxN04dKh7dCb83Jy8+iKT9PSDgxHxsONAjVjsPmHqvu1Ujd/lhHbGmsND1Ue8ZTnrUf1jv0YNy
aj/VD+WovcYf1i3jztx6+n2IcdQmlD5fHgPCEwc4dq5YnqqblsC0zpGeoaPXDrAjgqdyR7ds9Roz
zWG4ngugrc6Ignqx21f5dVXJZXuT8yH3q9iLPlD/j1gS3I/hQt7VcCGfT39WQYo4hMUMF2y9Hmr+
1gPRTJ0t+IbFLPGyy4i+mhTeU+c2D/WlWyAOM2Zgd9+bP4rFn5/ExSvAT3TfWuWFsSOYMcmuFQiV
5BgD66zHTkNv5SC/zotDWYtLilsubzeVfFivYf1nk7750YU7KDvkfe3LOyly+c7bV6LnfOmt/LQY
Qgkj3c+6D/h0YIhqnOTb/Kid8RszLI670MMvhSoClaKjPcYvS+2MfrljtBy/D5hODtVN0u0lHOXB
jr9lRB8ruBLFQ/UQHKVgV3T77EZ4h1bD33cUPP70XHvFwwRdgSsxdvh3pnP/hJiB2DpxJeG7FmwP
fo8S14rd0iqZTjR85HRfcKNj3JGO2QNMiYGUO4iUr9RcIpK4Gy8qbYXMkGSfBp5+y+V9m1+Styhx
rPfwrguO2rWBrmtRPk1S41m/R+RPTt/K4TGpLykxSPdEH+EL422C1XNGUuHZEL63LPeJWyjbc/Mu
3XffggtKMGNGp2cPoRs+wTDIyycQnXbVYB2i2O6X+a6TnuaK4sRtS+NQ/IGiviemD3MJo23uBeoJ
xSd1RegaImHgJDbeTt+q2CY6jV/buF/ug+G73H6uQbtcvfXsygYFTBtwQdZa+AsoFeU3vIcaWjCB
PFJJGSwMzN4Y7zpYKXYC8NfiL+NmwfdoeFYHN0+OdJrKH9mB/7C/+sHk8Ysx/os75mbH6D3EyW8/
gMm4DbNvqXqRrwo+bucsl/HgBN+aYx7Bz+ecFWufnO6y2E/h+6CfQZSn+aFAp9n7OIBkZEKiL5ee
FN2UzUmIPam7DCO4KaD1Tju78VppuKTQwYhKtkmH7dwVmmw/AuZmZbXqvVy1vTXwB0vVKX2xjsox
udNP8169Uq6X6+DRPHJGg4A4Cd+MzqsZYlIsyaJTfeMjrEaS9hprTCT5hXJVtZlL1UQKaNdcFfK9
bLnwfaTCCe4yb3wofdLy0N3Y2YGo3pj0qvgJYWE60Y7HWejAuPNS/4nsKf6C2ocUvauRD5gKV6Gi
2GXpqo1jNky/SIsNRXuJT/qdBUuqxZvt1ARSYwQsqGIyiSSz1SHHIEl2NWVgEsnq3Zg8LKXfaxcJ
7g02yuyiBw6vlyuIQbdF6oU9DHCn4ey6YyCCyuAIoNCvIwS1zG5t61B90vFtHoUbFXwNBWtuvTr+
M/Iz7eQzTm/lhBaKTYGrmHcdQdjySSYIvaYo5ab6jsxOQgdqNO/KyUqfjHEvr7U+m+px/K4+Vxfr
hVZ2ccvRudlBTsTtc0VPNXXM5xqNmUdWIuRnez5PO/NNfaaHe87u5taFyV873Q/BcJur0DrofrPr
gF7u6CzsFA+f2q2wG24XL7wRpGN/aK/Hk/JS7291uhufzffpihwU87riPRYvOqn7grR6N+qxTF6w
V30TCbh7wJsuksp94jsiTmCm6IXT834onZZoTKarFmuFA4lqQ/qk3FAXbmBvyfC43ZHUg534Zr2I
z337PIxe8zikLsR6P0vd9n4+MVfiU+yYs2vzrtdxjNnZEXi07iS36im7nZ/H5+aR759/LO5P1S0y
6uaKGweZEU55aB/GB+q8nLGVu4DrIes+uwIx8SQ9Lp/R5OEyyYsLiUpHlgFI9TquQdkL3/ub6lX1
m5ZbK6VgziFXxAOJnhY6411/CO+FB+ODE6fZSY9i90yUHvA3hWYZs22qA64uPpvLfcekhE/yCi5f
esp4M4gl3b4Z7kCza+VOcyB/G4pPHjICz2Cwz8Bk4HEMjPB2UHxPbjuVsFEfFF2270XaWp6Y3sW6
1w/UN+0295FIdrqvvGYhInBbekUIel1+cJ+2gNsgn3xCChDtyg8SoHZ4cLvDYDly8Miqqr7uHsW3
HJToN9MnxzUtfIILCb9p2wu8tWDx85HZ7c1w19w1MuBJZ7iDfGalB/xqow3bwjzVN7MMx8yv79N3
fvla8cZr/gHAmzTarfhY38gDFRqvRfPFzxtXsugKOCJNG/doa/NSjByVtC/u1O6QGWQ7ECRKnp2d
fJ9bJ7hKr4NnPlGPQ3aJnSKEaLAbCpfAaZZN1n/RdR7LjQNJEP0iRMCbKxy96ERK4gUhN/De4+v3
UXvY014mZjQSRQKN7qrMrMx/GuW5sOWzVOqZELUGW4bqa8rXEIVYKIzvGSFMittvZrSqOBgcxw3X
PIde3I8LBv8kElFzRibGcwBYqktbZm7/IgGUca63Vb8hAgyXgucfRlTgx0HutWk2j0CByx0ii7Cj
Hu+Zv7/9fe3vj1Dlfy0R9a1tkuSYdWW7q3rdUbBacZsWnfL0h4OqT8Q0eiKkf38bJcZr/v6WCwLv
K3n+T6a2RP9lw27CrhHDk+ePTJrSFev/+9MQsbjX6zBhHRqj5OluIrzXTTh4ckGlqLVl5WIKUG77
5y+UTUZ+CJx4SS0C0NCEbgsGi9cqcob2icxaRc2x//dXpYJFnzPcHuWTznaL6Brw+7f8jRma5fE/
0KK1bI8oWJ2uWWnNKg8dzBWRjvTIsvmtPMnQ6Ko9/pobAgPwLt0MBnyfXXzp+Grt6XhwXiR9hk5C
tTES5aRwCNMtZb9NXPTyNJOHQbTLCbUwcZErXlTVX/rDYBuOfNWvygGzhjLZCaZPSgLQu2x4+W/x
Np8Er6MWtXKb30H9+UaYTbCPnPDQf8gfNEjLjk//kuDpYePmstZt6zxHbu+rH/2hftB1hqNnPhkX
NybjziT512aCfXirE1f/IG3rJD30a/clzG7423XPklz9KFfG6MuYkekOmGemeYTsyL/DT3KiSa2y
i/ZlutqZEEoCMNPoor1g5Dl9FX6xofCQMqfad3sikReewn8Cfp7v6Xr+jXzpkVD3fRhnohy4dKY9
vyQ/FMV0eqPuBB/tb/moIetaDFwdzDilHRePQHL6HX4sBPsgXsCy5XtzHQKXGJinspvdda98yZx/
53bFHemohw/EY85UsZHP7WboeD7N5C6stXO3DQ+om5UXSCE49OLJz3Cm2eLPiKkDtEVKyd4l62nH
b4PnqjvXKr25wObL5qWWS+2274FfBU4Htykbdlc52Og+B0D9cM+qrBKn+IJNo6ca3iBMxZFLLXjf
kzOxj8X74BWdtJNu9M0i2ukhIITaa/14q6ybnjwlu191XzK34IdXrRVnmZ1i3eFn5lhfhOEK1y7y
cDBI13zhIlxqZBkHtSKnhPP9Qv+s7MBRpJ3ExnJNjqFqD5Kj4cQweglaMpKtbeMijg5rxWDW6Afd
2FsT0OFTUzH8ZpM6lHGQ30qMnlx1G+5UL8QfxC0Bvlf1hSmjKvZZRqaKkorP6CgrBTW64lgHESc8
e1r3t+Sola7xVm8JfyKE9lg+omvKCAKzgz9YcJ8DnAUTJ7x1KBVw++Sae8MX6Tj4oUZvM4asJz32
5B+sD+DVJDQ1rGBSq0i0o6S+yhtQ7TfuRr2yfDhbAKEPWbXTWyV5+YHupX8Wgev4gc0BE0RkmTp9
6QvKRrpQnJ+r3MP6mNtelQhfiDt2yLnEnxB3kHStSuBddsccNjI39dIDP3Fw5g6AmSCdn8ko12e4
+qdxoB3IzX/YHynCAX5VoHf/pvijPdVX1eYJlkm29sz68TQ6FKKrQQzACLDPuIv/zHw17OkjmRwY
H8s+GD7Jq8MpKeacaHkTKyygS8pSjtLW7z+1r3xt5GSF2wsqIAZJGNgIr0X2qr354n3aVMcYmImR
DWjtyI5ETAucQrGfTjXgYG/FhxLZ4bLq4apFd6m96QvJvbQjHOWJt7RO+3iuoof5C4qgAsCwMFLm
vxAn9C43vD+DCgjvNN/aF4skemd0dMKh8qEsrvbVzuecNLbEzwAk3vtftrjoAx81PXXLjFptN5za
F0GmpnKHtwo7KwxEX3hfgBMb/cyoGyhXchofqEGAMnTG6SnBtLcUPhnZXu2Jv4zutI8ZDpqLNh7w
cV2evmqOHjvmvxb8K2Oyxs4fhOEQB5qvBGCfMN6OB4tmGuvGr8D0iXxXD0pv5/fF7VfJ0WD4tbeX
t/xhXWbtJU+9sXelZzrAOUtfmWIr3kJ8DVNnaFbheGinJ8zCFqonL1PA2Qs4FO4D9EpXUXPQU11K
Nj0aB0AHcIIaDHW/vA2ncsvo9JXpVW4n8bRnYC1n6jzubvOTnnlIQuVqQL732LWTnoS1zyqPtlbs
s0MrbnuTPboXkLQ1fPp8y8/EftWHaryDenESBdopsigVPI6c5svwmOimr9opbzy7Hcanh+qon+YT
U/K4d1nsSvuWYqG09a3i49FCO8rLnePqwn2sx818e+4UiRNdufM8csIb6lTzjN8pg/A2BkPVF6cG
43RJwnYDSdWz8+7KW3oYT8ZDdXuszkNX/GWAqOeRS3fCV6+5qeKL0XqOtk+3LZDQ2Me+u6SMsE4B
VYyB9op6cVMKv3/XmxuDXv48sAmYH64oopFZ5XapIWKwg1V1bCtfk5yYDLwa3xESx7cRU62l08ho
HH2dgal63oozpnGO+ctRi0N2PK+E7F1PdpxQ7KIsLALTDIlW0+5ex4v8i1H7kyG3dd3JRw9IHOwu
EVxZ9kl1kEePX6iqrmRg5mmj6UllPPHs6IWQSHp/sg16Hmu7+EQxhLYreMc4NH+fH+OBJ40Nmwxn
lJ4KYeTSIUtuorYj7zvbNBsCovCTNFhO5YYOlWslkIzNeJvhLWueWgFripUqXDBnfk7/4FNInb0r
1SsmeTwXernPSJveKQ9t8gysiXOG/Tc4RaXmqp58M8feyTZ/Yo/22Nfw0wg9rE106VWfPXjBmbTP
1mt6RxxddpDr8zOzs9QeWCfLESmVzchVvta+MuoUNL6SEwyHqFqHximNt3PHUqCr5NhOn4WRgBtb
6ZB9mskeoVDPhaICp/hddu7YYHDV68cDx0ZTezF9Mp4NhW+9sP3aSNHupCygWDLlXWb5PHfjr9Re
LZPZPLrLF/HGoQgo2NMl/ZTnNtyUqwS/zRM3RXlTb+E5vKk/GuX/y8AYJNAmWcEOVVu4xj33if26
0ndyCnft5AzlButWnlGVAxZ7vBW4SICrya3kwUyA4vjp8ZfaC+uLDnLI6UB9LmroNEfpax4Yh7WX
r4lLQTl37l5xlDTvBP5iLxu6wbllI3nC0SndYrlBSuuPFwZKt/lnehE9/cFwjh4RlWw3f4B+P26k
N80f/1nNOlwcDHEdaJ1iI0zfVbluV8TVfbL9qizLG4fkovrilQsb9M9nt/2lFh/QXtDF4WVbHYRP
jvR0i5P31jxUuAnb4T8iV+bGX8xb1zFgqOAugM0h+B0hi8GWOKmCL6lPYFUEsuzBdPIXev6HYcC4
Ue3Jvct8W9274230wnvOE0CBN3Lw+XmxJlodw2gCXf5F7MCWnfEy5NJ74MDgmBa5fNtpL/9j1xXh
jxkXP4Y7Vll3LX5UBNi4cbsTK8Gu9vO5M7zglzF2dnC9cipwoGS7QH6MvyQQbpNTfQnXrNZv3mRQ
+223ByytqiM3ud4GG5XSbUXirEzb/jDv9YvqTbt4heKIobLFZj5SwEbB6f9xLOPORDD2jdJL26U0
JdtsLx21BXEq4W58k+JSnF/YoxoFu0k/gyBjNkl7lhmBhEnnPqroe3xcGMRyT2s3fFlfPJwCjstv
LBb5R+5crh9qpPEebIsjT297m95wmeKBcrl8P4/sddk31/bGppiAn4DfvDJpTYW9UT+WL+ttYUL8
loZO/uBc0tRj1mN/9s1BQ/kf7JVHULsRTrbfVCdChN/wqkk20SWnfHjVzhWAzjWVecukybv6Xn5l
ijl7G9b9b0bfs82O6WE6i+8aM9cbIkLyfYFzokeMJu1eiVgLBWgD32LLG0xdD+EJ1XO0njz1WBZU
4JqX3GVf8Xh29rGnrC2/OFm7aT1dxndpZe4btiSaJXJyn5VDdwQSh6iIfO4GpvDYbWYe1UVk2tIX
7mLDlT2yfe4bNgKjBke2NeU7k9viE3M2sZ+hG2Pno5qsvIZEBULDmSneaytSB6EDXokBoJl+KtJM
VzFdc0Gl78i9Q3jo7JOZllqr3NyUmW9ee7yldvg/64XDL0gVx0AhYbnyEWfAdW8QoXKr2FhxL3ii
DdueElle40hPgVh547e0bbbdY3wdWl8js+F9cnSXm07FzFysRnN4pOujML2UiiM9SInblDc6vh2E
ADZhtnFDnmodspeK4GXRAedjMoJWo/0QQVrZ9MN1SZOLy+JnsB7fp3+EMaDfEg71u9D5/Xd3D2Tb
GtfZue6cvsDaydbu5k78Arh6Gp28CdsGi43LdGeWU+t8oIvyJ6FC4l2B5us0ZOK6U7b6whSojV8l
QDz4UEl2sQ4cglG03ULjMT6Mk/K+Ex1yJ43poUWOuAf3ma/zslc8Y2Ve6/cQRAkKimKc7MkcMAaY
5KKmj4FPhB3jezxeNRR7Mzpn8EJX3oOkf69xOwMRunDb6sBmYBvgzcajy5TIVXFmtpE1cxzCT+cY
/5Q7pEcQevnTdgkGcB2flOUgZW7LsnBCdGrmre1XVeuTdRnRBmdks6/RPpOhSHQLoXLrEeMvnOKI
zIBaXTH9bktO+I64VFSdBWRafl7/uMFN0J4uEoK5gEoDS1faTlq8+Zi9dPoTlCpP5jdCZ76ZvgBT
DiPz0gO7NrnQsBnhz+yTiOnDLZ7qF2JF8Vb1ZL/a5jw8lMocJOEBEx6//Ozv2le3TwYb1/DwE2kj
Br1sv+m/crbzf92H+dRfY3NC+4BR3i46wLGG/5TXZGW9MhniDDT880P9N6HNi7HSfHKjkdNHa830
edKwE7gEwmmh7a+fHOeCpbt4Whb0zHbE2Ph7gL8S4lBG5LltIP/9Sgi2ZrotF0dTicO2IemUGOdQ
R1owRLDj55l1w8Efwb+5lqwVpKUSrgLDHUnGZWi4fX9mKi2Qbg40UWNP/aoIV/KzjoATJTQBx2vu
9UWlKGeeHY7uHaN7WNM89MvJbQVinW2CTc1PiuPgBWlsM9jaZtxSEMAX0vhho2gL38VHDrYm4IWD
d8dZ01ZohrV1c5UsfzYpYOzkO0JuzZHlpuv8k2QOLM4z0U1hg7MjBAfGOAmq6XxN44LXOs/iS+I3
NF+H8EHGckl178mE6q65e1TA6TlOiTF5voMFo7Wz7HFxnh42uc9x5mHmdky0Q0vmuNdwID5DzRxM
HFbzCx+Xyjh5p1rOq32BMHMp19Ro1qdxY4CnuKc/Iea0cId75gs88wMkwMBQidYLmCk/T/vwBfq0
e00Y7jVIZV8Nr/TwEIrWRzOyMnjxtzp94ZEeSz6BJ/yO3+YHh5ysobJ2RAYvKDYeyJc5vjnh8JRj
cx2u44v6m59rSpyN8V3qdu2lkT/LmyDYMzagr7R3bBwtOkHyRxwp9eH6p9mPC69r3GImHsZ+7tXc
fMreV7dufNhk+DKCeCW7++YAZTrpZ76VpifgwIiE+JAzNnEnV/UosB3JMFMLtU094uHkJWitFZcA
op4njXUt2NEt9ttratqi5JFlaRbr6JFVTn2qbiWTJgKudSDbHn4HXelbTFklp3m8YyHLpBdqoSCk
2OCt+P1XCs6zwsmKkpYHAbderz3Mh2Kj2cIa6Ii1QGVXucMNXHaOUeja6dU4MUShHeUtx6N6V/zG
b9+U0q+Eddk6w00mljgBt93HgMYpsNTg4UyyXMP7csX6olceBNB0vEFoCKistQlOnntG5ySo25mF
gqky9E0Y+QQ4jAhSoof+QrTTFiMS9PnNe4zYILnVz/caf+KQFziY4AbKelZXw3yCMIcwGnGgNlwg
S8oNFdIXvzpo4zvIhQeN9d5DU96kk7DJj/VrduFQZ2hK3wluslJ+IIwYoYgxD9lAOOB8uU6vonpM
tuNR72x+V/YbvIlvM70vhfem/ihWyVZ2cfviRz4Bu7sH+H+1fdqOSI68ax64IHrCprvFVz4O2kUJ
ww1ePdrECAzYrjUnOoTH6VCsSHmDT0meDB1+eCwaarvstXnl0ZxeWWRseHLta1fl3WTjPk69LWHs
5igyjuUfIhDGXQeM6VaYuhBeykCUmDgYEUN3V7+FsmtS3GHsHK6MI5prT7nDcNe8juivOjgXFPue
xvZC/EHql+k2MTdGdZAIrjc2fUXiqNerq2WCy/BRkeWMjKSsfhtlKvzDJK/MnrENz0rfMuy2OmM3
CC/SgYOlYYyOxHJAgD8+LtFcJL+pAR9tKx/Ed1zzr4kciF8I4TMvz4p53oRti8B+ZKtz4rd21/w2
IkuEI9029smtUm3zYorPT6cwyAizBLRV21CAuO4PoH6v3B0+Iw6NC2XYm7zrXeOgH5EJOeLOvMAd
To1n/JC5i6kLfLdjQBQSuJPssIb5nL9TiWfQTv7Bc2y6l2ayGaaYktU43sOeSXwPo9Uo9Ypz+P4c
TAPZNQ6kicCNiNS2KkTnauldpXcpNzBJMTu6WXv+it9oKoJ81USM78MTOwg/txrPKZKeL0zyQyc6
Vzcc9wh037A7iL6SrJpyb5X+Mq6xYcFWEqmeWyvUwOop/MWjBL7528yczkEWcct+BdDbEljCld/4
fYPPZwezOrRv4lq5QSkKbnkVPvTL9BEma2kjM0bgyN8tJcpP73JSAMTdhHDTOdYKbvHGCBJbRntl
OGuy1bfwyqagi1uEaJrqVf2zSXkxD+ManqHSHSvB4Map/fgkrcbv9IRPzFY49aLNiq9uyocKyRNf
M9WtbubXTF4T4M+uf4U8WZ7BIV6zMmN7fuU1unNzFr/UXXpkUkFuHCKLqfDQo0z35dGssNKDam0B
GsBFr5DMmq0FHuo3+V1282v0YNmFVxGw2TGPUD7V7Ob7z0/a6hSEYT2tUmqwX2O0u1sNKOQQrnvk
PcZXlQ3vmtyWK9qAgqqWHby0ix5jWmwt7frL4mes/b+MC2rts1XohGycaBfgRq954EIrQ9yim/Ky
3/mq+9G53T0r5ImDFyGAjYTkBmC5617yo/4iuNzS5FHxYO1iv7lUZ2ujnVKXLIqV+qVAGI42spCd
vNZOpuV17/Ebj260jd3inL2MzJatifclqwDdC7A8ZefZlTbFKh4c2ReQdBhrdHjALADzF4XNg1E6
Ehfeugd2nnxa6NufJ2QbcqthKRc32mEFPXOdadexs7+p6+yih95e+4fdK8+XzhgJWN2G+/wDFhOF
2EWtes1G3oHQjeWL8AbUARLR2C5nRd7oR0rMtH5lMo7sNzLFMYPdsy6rbXYrY9f4JH4B7ZJkK79s
ESwU6SNBTkNl/9YcGEyjYoupiEjVOo2dl8DUzIwmo6dz2LL5hEy0KXS2NUl6TCY+l4j42pzRfZK3
wjw4bOGcfFK9V8rrQJG0eJK8UujdNVv8rve8EmJZRlfE3mnu41VH+cKDUDyZYHOn7oLI1T771/yV
zG+AF6y3elsA2WaU/orp7jZ97TeoqLBYgeWna7zI+2h2xw2VOulImBzZnJg0iLhTvkFh14ShHqQP
cN3fiapqH96L/VMiFrrm9AjmjXWsP6MNj9YCnvqOJgTepnKG3s72Asc98jmvso4Bilj0cPfmnQAI
MrDxyWffnt5r2F3QqW14R9Eh7PUzqADeSsGDk+41TbfmGWHZGZnrufuo3zAjoo7O/OqTHRtbKmLc
FZaPcuQE4aTRt6iG1BoZGkC4Q6Ep1YcQj9czVTbK/9nBcBWb4L45z6/tVTuNu2aVpZtYdQwq23uz
YoM5Ep1JdMtrFm70FxEBCScz8MfyLZDO7iKK2SUTs2W24KN5BGah6mXIRDFX88py2QneMaiZ7nDd
zT25Wzea0s4E8betW0gbRPnl4TG1fSf+s4hw4LcZjCDGoSDJAfQeQvwfqYbWe/JKw0CCmRauMpom
rz41Lwk1B21N7QQthiNUyl7+033SqcbDisCPR3BtKLVljoVNl7s4pjOURT0ZjLuieknEtf6tf6cy
AWaMkFKcYlurpWto9Pidnqp/V2foEE+HuBKPROOEuZOexh+xW5fXZI2FOQ9m72AQduKky5VjHn7U
aFgUFpdKPzWuxZkRwbVVXOLsPJJJGPk1VCuF6W8N//dGDYFBGmUG6UOgTWArt/B7Sj05AOZweHxY
jZnp5eV6rDwsvqd01TdvTO1yTHI01cBpEmrZNausKUGX4V0Br+CaiAVBEHUod93KyR681kxZxdfZ
WgbMH7bGRy551Wr8iotNy+TeWt9puoNxJg21UkAlPDfkhQQUjc/s5RzWhI2Hdnid193vtJJ3zGoz
nAi3oL22bykS1XAdkTYTkEznRqpbKusyO8QoM0KsqFHv+CUiPoOmzZG+521E2rgTL88Slu4G3DLE
oseLOKtqhDIJoPl4n7qjsTGhTbGpUpCh7jmnoaX9kA0nXI/zJcRKH8cIRBD6Vu59KhLecJ69SwGS
USJFGHwmiqovXYlDBTKC2lp+Xn7yWdNjNW5yAoumc1de4vQo54e8WislQnYHkeEi3IVxMw4nBiRN
2C44yBJiYjsNByX7mvWtaiIWu88mcE3BoNxThkgtRJGgcnsBQyjZKbtlz4x99kpux4Kd9rS3hBV+
cOnsyPM6YHZTd5HdZe/qhYxB3AE6tLFOB2FdrgXBpjAqSJkqP0N10057DSf59M7GHOub4aZ/Dac/
Yr9/sv3/4/n//ikp7Op6Lgn/1QL8fR9BM090pEEPxw9MevicfmqCcaXJ0ebvazM5Nr7RGachyK2N
aYpe3gOMJS1PQiUAyjHa12HSiRHF39+MCkX9OEvapm72pqDSK/596e8/5aVAsNkBbf99TVoK/tt6
/sTfv61G9c26tladiq6eeKvWE6f4RxqfWvu/rzXP/6hTptr//sCQAMPN5z//9x9/3/ffHzHV/mmh
Gw+dO2AFaP99U45xLDve84X+vrV7jovHiZxuB+JIjjgfTxXduDojVMG+WeHNYh9NxNjYkqARdqsZ
DZCcEEU2jfrs4u0b39J+PjThfJ6CtnNDk7tW5op2JNznmGXRp6XkRIAKn7I4dD5u3MSVQm/E6byJ
hcRreF57UmqLSVlFpZSA9r4HgtXaRpJNfoaeLg2HabV0bejnSUmTB4JgFVCNGbLYWUlE1xAkWhrT
oE3u0YlmSvIixOl7PpTjZoipT5k44ejTOTf1Poa4avtpnesw2/H4WYqlvFMDZFFtuJ5N1eOubJKC
a6SJg99KpsYaBBodT3knSzuc82E3MM4zRbh4kyHnpyVM2rpmMz+YCmlxcaHg6AedACIkaXgOujkx
zl4bo+/UUFvgRYIDeY+ssR05CNMWsJlEyw1+Le9DIm9L1KnPMbIAegD/gGotaiR4xkmPyzR9hFYS
XiUxLu/mVt3jwoLIa1ETxHTDcAh1+bfFwhaGD4U/ttbLAl9eRaPoyIvxk+TaZ2GBZ2SxFjgl2XKa
gTJhMtG+NMA3CWoK1YDaGxQJM2nBY8MTxMrEy2Us6FiPeYTYDkHgXPyQIZ54DDjHU3x5Diq3qMWa
gTYgmfG/V4lf0ernj0dWtouje9wMxSUoUwRPkXyWRA4OTdFmjPnLYlXkeBGLbZZvW+1rmgkUE7aL
wB44l0nscsm9dkLiLsXZQjpg/07MR7Wp8n9igvIhaBCsG1M2kpalbS24gIGhh1gCc8BwP3lJOpz5
u+dekxWfMWHPjvSSVDUihdJEtLB0dOSp8YgMo1vJgf5lRcthJsYNz1IJ5bGo+XOMvJZhTJcsXkrP
SJ9ecq1G1VIGay3CGjLjUdsYSu+VA65C3byg5saEQsjhFBW9vNesRE8aJXBIMgZlGXFkymaWmNm/
ZoxIAzLn47KAiZgx3s5JwfNBUq+ITkOF5MmoXY0HW2D1T83Dn0RvgNYyzrZUAqKSWbIdGJpcC8N+
Mect1oI8JQnVgJq0H4LJWVCBoNUdBFGj6oIn9zqbgZx9anUO1NUk7wZ28Rg9oHU2qquY0hIMQgGu
PMCqiuCGYcLRlihYe6shsF+Vam7DVpZUuXbEqFWQx1PAQsJpCDBCJlqzrkLUueT0+cW/UUj7vZSy
c6uy4lp9TUUe5/FKt6C6e0qaJAinVbCURIohui1lbBhEsUA9jxv14uBZAuE7ZKU/a/pO5wIMNehh
3rPMBnKOCFGM1DUGEDvMhZJ9H1Oo5C1VX1Gl5zH8jNtpK6novkREBmyx4VrVTGdWoSHidPzJM2bE
0zh8j0oo5RLfehtPgBVGGKQtNOmyItai8FsT2/gJpWo4FID/zaLGNMDpW7MsdzU9TfgTjR0c4pTO
iJ97VnDUmHYmAGKVEJ+xJbh5OotnQ827Y0mWT5xO36IhfkwT97okI8AT5tRDlv3VlvT22yCSubWz
cjRVIEdBvRe6xFn9JwGaIVxIC3HGvECDqzWXKRfUD8y1bVmBqzTAgsNo8DNV2I4UETI5e7bRmniu
DPEj683EY4hup7SRgSoSrz8izwBeyZkgrlKxyfc4kw5tm32S7UoFmjipqRw6CVMJ7L4bvxDmo4w7
rawboZuaAW0PbqdZnxWI38EMmbXHYH2KF79fGsZvjOhYSKFMXjIz4nJ/Kxuek34pvW4SaePx3aHR
aqOXvKIB1SDtF020VTEFbKebM/AG53XZ32QhuAhBCE9RC+kWLWLdabtIo75IiM40rH3AFlma77iA
NW6QJxD4TChIydytmW/1BD27WVhp2qnePzp8lzaiQTk86l+Znv/OnW5hbj4ODpkq/8rci7B9dAl1
p3SU88hl/E069iVSc3J/U9dU6Zf6EUhLDnXSS/tzXLWYVUbWXS3FDKQZnILHDKVcSwiZai5uyCpH
6UegC/M9MM5jkWABZfpDiN6wENvC4TS6i/1lHtt7W16eb3GLhxKLKtIFAkICW0oUjXWS3WNLefoY
aRL+onA0DVEnTzNP2kuckV0T4wQ3K+fOt4jrcAuIj0EXeiTQotNKs+As2AH4w6Ad04BqFMOE0rMa
srilqPL0NjvneT6vC2ie0WxXhkrUvRgtCBuWESeXfCZyMscwXDdmzc/TlgERXmSiw+mTp+XosQhZ
8kbSDkRN0Fa0FOJqzD21xC5nLAHtilBJtt4ALlfLgHnBDPYlByIkRKe94Q+D67G5Xzph8dQa9URJ
FjvKpWVdVUOCV1i1DbQw88qCEtLKGe1LQlD+Sgt6rGHM0A/owlIhjmHQaGEQnoxIFkIT1JCUldQ3
mrOC448XYfFHsUxjj7ks8c86vd/ACWsbEE+RQazaJGdwmAJabJQj9TwQVqO31SoskPAZuvYy45yK
rtWaB7jYHn4/Joqd5AbuTcOgDJalrRtiiLCOIdqlKfPjAIF8E8lvErl0ZJTNudcBqJXJHNMkCjcL
c2E3MBkE70YN+EPNr3KR3IU6XEsTG3LYt5jgFTQjYiG7fcjQS9EmzC1xmOSN8dammnzP1ZdZaTQO
8mot9ACYs5gysdWVP1xxWnbTeiOhc3yfe/M7yPLrJHfLS94P7W4MN8oEHyDr8bjT5BCluUVTP+Sg
UI1l7q0i/9SCgCRpERa/TE5TZBpbZelvMyuQxUpZQ3VXje3qaefezjCNSSDi6EXthY5rYfYG/inX
1fc8h8gSELElRkDjG4NhKWJG4G0t/Sipdi+bWnKniuCaccZpF9HnQP/ias9Q3EpSV0WKdCFqLwsR
uDG+HlKMqEGW6pVZh0CFITM/Sqg/lHas6b4IQIgnQCyheKnI8dCbhYExyIMql31LkIRjz/vHfyps
8KppXgIh+pgnM1rrI2iMOye5elY7gsVm0KRcJgahNgZvaND/iC3M9jOCGldgXJMwG1Xb8VRnZbwq
cGqOYtArKULFXyY1Y0hxz7DiswUSmsyLqAXagWM6tl7CUZo3xtPlB1tiYoQHyxcrSPoMY5BCPegC
Ttt6CL2q6QwyitI/jYQhPAv4tvCEDHreUd9xwapb8Ey7r/fWRETYIuMW3kl2lTOStlCcrJZ7lMSq
zwT4givXtoohcwiVcmRp0fZjpEGm1IKNH1zFfBDpzRoo/dTija0vpyrMGbidGSVtiWIwuxltLR4z
y2KguxoPE15X3Qj30+IiRz4NasixvyuKkmywLj8hRJjkhoFLBPW1xK2Ou0nxRAEfbqZ97cGojc1s
1Dt1UsNLlaRuKEdO2yBVNBUVv6m6exjEvO9zy9rNFu0Kni04uT8K7SBX8b5lVNgTDPyFCqKgnNh4
iyQNw+Apd3C07LhMCWrCPEgpINPXOTS/Ym3Q1sqsWH5bdBepG8J9rrKVFXP6oaUkq3RcUJw8bQsn
v0irPpoaiTFxJ++5HMNriOVLHNQaIuBpO/LkurneYHfTcRViTaApyRhpUq5iLmIJNBzDCmxPWtWh
Kfom9rtWR+VUF8t+1KIfY8wDphy/ghRkJ0hnzaMY84uuml8UQ3rJIwHX9A6Vgq8SKnepK0C1nq6X
zd+qz6IFo9LFZbuqnsrepO43llELTqig/2JgU1sGQIyQ2rNlQqTW5rs65QwrmjEeTEkreZZW72ox
98gH/yhlzuExwxEN1xa3LFKUQmSPMfkrnBpGC15FSLMxbj/yKcGyShnRTY5EjWsI89OdPsi00Nhv
6WQxgEuRV2IUOX+b0c6JodK4Row+TVOI+Y6RajSxygbzLS5L4ghdwSc9dzUz0CMjZfhyhZ5ONrs9
DjEyxTlM/CCg1SOu+RpEOrbVPVwtd6N0ei31hox0PSmHMaKLBs83Uzem7dgoBGdKRg3e1fqpOG8F
dBPEC5bAkgPleQF8GueLx6GFzwApulNrXdpq32REY/VPxA2tIA8PGqcqd61o3ChkpUVBA608R90Z
TOEmkD9YYZO+VgJuIH55YCBT/0j7AncN1fSo5olyIw80mGFrRQ3PShG4cUYsrelnnW5oK2nnUYQQ
S+Z7Evbr/7B3Hj2OY1kW/iuNXg8H5KMfoDcSJcqFpPBmQ4RLeu/56+cjs6qzOtGDwexnUSq5iFBK
1OO7957zHTsmD8EMlGSb+hJvGF92YW2i/llXJG0deAqyWnv2y9ZPmLuHoyDeb3XRssw+6vm0K2dE
vhHqgasaw23XKVTeRGBBTCOuviuts2rQe/Uln6jQebOscHCyL0WQU99wnKeO5dvMd+0Pq2rJnWmi
oyJ118gXN/zDp5VVU7CBXMTD3pVnU47eYpU8qBoSk9OmLH55hkrQjO/EgHq8UxukJSPvrzx/7h56
UlXxjsKzk2fZ8GgzSs0xamafYtoxgRwToHSl5CaNzqxPZu4y2PSm+Si1hsGGHlfJzTD3+epCOlfB
Rzvoh2ps4iNhGhwdlsZYp/Jx+SBptSgr/FFlaD3htu1Vk/SjuzxBxuAHDSR1NBUVzYGyoeixmauD
dnRkE29/1vPuQsFst36LYGfmwLlSTnFhlLi2xnGodpwFMEBXKjpd9IhGafQ3QW5uC1vv51YGHm+B
KC4UBEYZA+Hv3iSyfVuhr2u1KaPa1tZQhNK17BWW26JxqRA+6rlmYKqqfowsvbodjKe0hX8bjZWB
iBH1EcldnqN5Xg8PLdh13XQzySImwAjd3zAVR7ttaocoA7SDXrjRI+82rhBfS5M4qvN4R9dYmLS0
fjIS8udk2TH658n35QO486dOUxFzdbUJNwolEJ9nsNMkQiCGgZF7RqiZmrUYpRq00+PIcZ1KW1XH
1zA+kcWGFVWehnVUoKyqOR34HPWEasvbIQs8hyr4GWlGIVficyrvAxEqm3nVN/lAMZiSCHUWYYg3
WA1vc4QdhUBhWIzlribSp1Qk716ucIhMzIX5hyVK8pzADuumvVrjrZDU8Mi2EIJtMSG26N1MFj9Y
KL+CqSzXZkZ1lxEzwDcgdUCIS6uKQActEslaz6x8A6SbgtayH7KR7MjI4EA1GRb21PAXwWKDOcv8
hD6LJgThe1vLVDtG/4qDimAotapOo84/NkBRXcLs3UplxJxDaoLb0fiw/DssDgU9KZJKW3tj9uJN
bhim9PP0aHwxeyoXoqbfhExZV2xrT3vxcrylWLAOcoPOg8TN9wY2Oh5MujR55BCQy7YK3vmmLssX
vnI0mDwFv4isvVZqC61fRXgqG5lA5i5/qEZ/P1XMNBrjHFc5UoDaQs6nICDr46/ADLPrhFRf5IzK
4M2CIKOEU9jDFf0cn41Uu6cFMiTKyZtC616vGIj0DK9Gml++Gipn8rScXMdGVXdINeNiyO4nVf6w
CiX4oLb50j2+0orxQNwOXU21/uL89poa9F70xmeXRQ5xS/4aXMvBH7Z+Gb6Sl4kua9/2nFBDDTNv
3dJWY2k4pShcxgzffiPggqalq/tsYkxYDZXabzl1MZrQ8oPZz2lySvfhiahYC5TiucfuBGKrh+u6
2xG9SewbhGd2DMp74tmP2RThX0mWxYrhkzecwyF5tZS6dycjrU/loFnMuyQyFckDR5BTvne95s5l
xjqv9GkzGtp0tMlQbiP2LflUZdtO8W5Y6KKjJWxt5RcZzQ1LeSBpl9owHSSknpji9PaFk1d4S9Ta
uAaodm+Zvk1YnYfqv6wfrSxzDIJgnCEvsaXm6r3WsP5lilY5iV+4piRLLhpVUWB/8qwk5TxHj2dg
7csGuYI6MmfjVNqhAre3M1EeqInZup7EJtTCyakSYbJmo4IfgV0SiEV88pR6XcCKYjXaXtKIjJX8
Yh1nkb1T2Vsc/Fz7DFPJvoRRcZ1kTJ29UAcYblR7k4XjJc3YyGtEFEf61ivlbTc2zCztrDmrHz3C
k5SFf01FWKLtjZ3UrJk6eM9qlm2sSUWkD3azD6L3qsjNq0U7mqphXBkduXCI71KsfnhetBHGnvQj
01q3NyxSfibpYrbVl0/jbZNXaCX6Qp1cGyXGVNCsJ84v2cxd+1xO861vqqRxBT659N54toaBSA6T
GanujWzkSjYHJhTmlSehQRgFK4ZC/4o0CfLngkFam2376vvSU5SbupMYVMlBkb2IcUp3Qo+PnlfL
gLuwH6rtLLJsGicd8fFLPQspwFd/p9bXSrJAMfgpfQ4/0Lf1Wyu1x6oemSZNPaYOg/jmqm5rTlZE
HXcKXh45m2pIgxmz/Yl2xMAZbh0B2ttFQjY3peBdlQb502j1O7VO9VdbQmNlRcVbZAzvciOdRWWc
ONdeez7Zp8LTD4NMyHOQ1ShWar6DRDFuo+wFoKG58yo4MhJqhuwU9xj5I6Tvac/i32DL4kQyrKhH
OD8b5WfiZ2xIFQt5cT6D1//91WCsbvtmNlTNCEBC4vPosjzdL01rZFA9FxFdPzoU/hnu0PlJ88Wv
m+nCAVxu/7y6/Pi/ffzXj09dxev6dRvGPbWKq0j9D/5kgEeC8K5wvliuLRfSHNJVzbDrXzeXa8t9
y6O/nvzbfb/dXJ7nQZspuk+l8jbjnPm2EAu9uPiTh/jz6i+O4bTg5aUU2oew83vqk/ywXHB0QR78
dZvo9j9va7PPFh9N+GKmk76LJ2lN/lct1hqtzEMSNyDQLanZzzlFSTFaxPqSdmZZTE/TrtQhFAf6
YQo8yyGCGsnKfLMhkebnA/H8FNPQmDxI6u7XDyxPW25KNIVcow+Oy12hrmmHQVg42Vo51vAvw+1Z
nrc8slzkacUfp+i8i0IV47aRYeiK5r+7PNwIXd/n4hPas45g2O5wtxpoBUIoYkc2DlC2ZlqRWTLM
9xLOxWXB9FeLmvsmYkDTVWO1NnKjOSwXYmgQRAR5NaFvnFCIQJ2BI/s15xhhPtXpfkZKeIw5gWsV
E7OAVDmUqcQEAxvb/YIRZssBPlMQl/vSnxxzs4KATIRdrsyRA8sjnZ8p08Yrsu+kpyv/6+d+kgnH
1jh4wNHcv5AIC1+aySNgjPnnkMQ1g6mWn/v5V5Zf+/M5y0NDwyRF6TNcof98UfE/X9ny7OWB5ck/
f+5/fPjXbyisqHbttt7/eu5f/mYOnjyMq2OisAGGmcXyZ6WAFHSbZCzfvu/naF+h4LMzx+YU03oG
JwU9oyOPzyG7gdYl4ddKCTXcYyqQB3szJqndCGaedtszVYqZ4zf+rgu6TdQkBHehWylzUF4gVhzP
lt67asbqBlBESwbxVcJWv2LnQsWpU2VDKpAMg54YM0vhUXnamTpAgIFB1Nm16zH7kAxaAXN+yDa2
H9iA5ee4Z0mzSxnprCxv/Cb2nMLvSsxKDOu7rEL4aVGLaANQgxqGR5Z+d34obSrCAGP2Ak4bj9eW
Fp2DXR51kZE/NAYDhDKADKKgpOjokjlsupl3N/gVw0Tz9+Wg3AsSzdne1ushkREihNEu4RRMZpFC
WEIGg0ehLpO9EDmVhZ8rb6+JknMyI4j2PCgMllommIrKmK6d1eCJbx+6fBgdL8a0RZSvSQOgmPhq
AcUx0SrD/RgRSlqFVF1zZotedAk84LzpZCOhUZov3Y+tzRSVpiNs5ZgHfYv81EOMTiyFb2EAkU37
OUZW2TAHcXw/xEHUoujJapr3BNC3wH2rrP6QzW2cJA2DRp2Jfhxf65JiO9LBuGsBfl0PNahguHbU
9DdTV99F3GKerWmmaaOy0w204wFE93V+6cjtdMykfMZlQF6vBeekanx/VVr0SZUYcnSk1BNADtYH
ScuHfWlSO/jMYOMmrI5mL52ZE1Rd81DK7IsVKtMmg2Ey1uGaYfC5j5VTr1o6+rE22jRWfiM1arnt
de8iCe0jK+e+LS9H4hCmOSKklRS1IAMzjDGxl/0wk/CYeMCiM7+UboKMHhqnM5hCocR7koizD2VE
lbtqXdW0A0okMGPhi3UWKy9yo34bsbTLfMwV/OgN7QC+MMF0TSXjvjOq4UrvUfhs1mIdBZihmwSI
waMpaYYcJE0ecU3F8V6xqIIyWzqa3n2sdfptk4gfusDFHyaPPhsUHPUZul3ttatlcCnN9BzsJB+M
sTyJaKfFs67XaD4ZBs6FXy9trJJaryGJKFHbZFNErGrExk0MV9izkn5eh0hg68yUHcZYYpPH5qff
VcFTTnvLg+JO9m+4LXvAbR593a2Xegc5Dvc0M0FCax5Ju/ZKslWJVmeuPyo5uSapjQbOYhHV0h5b
nabvOjWwdk3h3dRBWB00LWMdyWEADxjMMWENdfdaJtWbXPAK0gIRbOrdFrlyrYOB0o/3u5M2nc5W
UG3HLyUm6LoK8QmImhaeFICOD9BhxSEy8Ej3XoIQUfWUyTB1gpRNJx7gJvBu8smg18v3A3qE9Em5
hqJC3hNAT43bHjUUdj3GnroCqcRyvlV7aHyFlPpoatPyIzVoG9SEETiqAXxPQ9+m0NpD/BLXW3PS
+vu0qVAZRghleG8RMDeBdGZPD8BPQXQ7ZsfGDP2r2XJO9hkLaVrobwdVebMiW0YNk6G/FPHjqIWt
W8eU4Upg6ucu8D4bWmitooPEEMi7BkKCV2UbXcOmAB84qbhnvZZv99B1yGLGld3RmdJ9RFNd7231
aRCbguCghzbvGVv2D2VN6i/R0d9CbdV1SbNg2+hofgdFKOzh+aVMidG4tLMTsbftdYVnOqnTBt5J
JDZSd+ElCkfUXoNilNaHNtSlm8GoZIyPEnYY82Pm9w3oPNSkCDncSZL0TR9hqoAGlMYojY1aT/dC
BSykS8EFsmiPRmsmITC923qR1ewbX76UE7owhlWP7ZRgaupu+7qeCFGn9zEWCvZC2SfxxWo/I0ip
NNqyryECSdhXQcYuTX6S5LLmXa/wIOmQMstmPMq6hbGtNbdd1NLCz1UaPKo5Y0BJSJfL4X5oBHpw
LaRbLDmTKKZjg7gm0f30ZhaZceSaeRee4oKgsypNT/RJL5K8CNBDbZNHRknZYVZu26D/J/IgPowV
H7Q91WfND4HTFJ1HG2F4NWM0IMkwXGL69sTEMFhJLWxcQ0RUjJrbe3mIX3sEr+YwgFRmmC4b0U07
SeijR6wWhsDCJFfq2teRwo/deGqrKDmU27FPb5NCYU3N7HcSYGjmky7nG9VTbMkhmpni3mColU0h
FFGDM3MqmV/G/FU1iJ+GjHCqer5A9OzY7U3DhyeX514eyQ4gyH0V4XhXZCzZVooFuQweFLvWFaS6
drlHl5OWCBGIiOXXpYfeAG7HmBkb1Hzf8gDpVem2NLWHvG78ox3oL8QD+NtojnNoZ4JNP18ofYyZ
ws8eCXYKwBBX9mHUhpcAyjedfjJvFHZ7yEu4qEBkb/QUOUGEDuoYl5myL+3JEXP30KuFO8w1gGxS
F5TUkVadK6488z2XC/HPa8vNny9x/oGaCOlDtlnu6BrBdm6YXzkpLQ9SnAD5MXvZsfCWo4t8ToeG
0HMSTtk+kpTRj3FzsJbQDAbpBNMamQpHXQJAUtluBhMxrV5VH+2/YqPzXLb0ywWRZBMEHC6Wm4Fk
0UGnYHO0hlyS2HvztXaYfr4ota77adOM9W0wH+GxxvmgieKJ8JwJGNlcRCzJT7mAX7Jc++2+jiye
ujUwGFUC2vYSlvQzU9lXW9SXsX7225aC7lcm9nKtnveobaj7a5mJ81orGXb+jARbUoH82Kdmyciz
mLHW3XwRLTHFy+1wJlRPJd0YO1F3P5N5lpCehcyaVnddYyl7w4RYZM0XU4KQV2rmeFm5n0lVwGIP
bYHrrMr1m8DMWSAMIQ5jm6uH5VolS+JA3HJOM4NWrD8zYktVnfdiOiUHt5bXsFwzKHUdQ0PCFYSn
Qi+VAxmAygEdexcY3l4voZmIGNGvT9isoF2pjftAvWMskh8yxSrdILKAstWvU88+j1ovXTM2KPkI
c9nxfAnLjlmrh0Io6qFWo4oArBJ7FbmdjknI3GpGJ8O6tM0MWgDEm8SDplAgKC2Y1o21JtZqRy3D
HPMKXD90ldTkcLIpeTdNKP1Y0teWi3auMJTeQ0w/qTSG/sTkmlloOVVCQ6SqrOxIEAX2JYkTGlSv
guAxQtZROHNBf3VPYLriDsxHD9N8sbz/y02VlmKS0szh7fYB6M2fATu3Py7sAYaKhVZgPdkSCtyE
gkgEKqLS3s1bFC+k6q7tGST86wBcbo4RnnIiJTynra17Ve1fiwJPXTfNWsloiuptIA8fRLOAva3N
fT8Ux/9Ita4O5qDgswBGONl7mjvAN33OvPSsgU/Gbh5v4o2JO0x+m74CCoiINuEGeTU8x439UH5I
D/mR0ZSMSBWl9rwXhLkcsSFe42gyT8EjybU3ytdwYWLhPQYPKVoP1xwhnK7TH0AU5y/l4NL2ZIJY
4EtiFEAyr7ZhCEIMUgQ4kmn4SzYDx0CQbFnUp3t40lUP6HXbErncOUG3k++mS/OZc3NENrjSEEOA
OGIG+Cr4+ioOwpzmhT9lMItD/lWt5DvMaAwJU9zgCG+MU/ihUMVgT7X5oQk5A35j6Yh3qok27Jyr
wcURIrRtoH8ihgFWUwAafVBebwFYbcJryzhuhc0YocWDRKdU2mI7j2bQlHUaP/2rOKFOA1ywwR8L
kSBh9PpVcDojQOve+NLP4l56Uw/ePf149no1diwV9u7KC07sGVhWxGv0PF68rwFv+HMPA5vIk5MS
7jUM/O26Z9E2KCS3WulITLGQk5+Az04FRfcqf+E4wAE/MZ1ganRKjtEHjsuCtO6Nom39CkcBjlj0
Fhh7ATy00qoMGWGtkccBiuqv7MRYN5DE27cn1Bbu8OGXK/3u2262zYhU/jTi8yZbJsUtUu5s815K
fpLtP4f/giB2/ck6/1vWptc8zJr6H38XFjx39oWjn2f7r3/8HeGJrMtsJ3TTQpqq6Ppvwa4FCUNR
oioYNeVDISFZ2cQ/pGO+iz/ag38H5TRBt7CVycc2nTF1aSuaJ+tm+uQIYV+LRi+Z2S6j4ShETrBt
2kvJzEmNfDew9l52hdnZFzBUHVVyJVswY2ff4Aokfy9zStG7/jT9gO63TbfpKxSOGzygu+Kpu43u
0ofiqaHjsBZO9R0dINa+JO8aBhe3OycHzv3oMGUOWIz1O9UdmUi45i2LGVqDHbIZ7NTIp/Htqxib
Rlf0a83h27EG84aydNJwRzVP5g0Y5oFu9snoCADeflfdl/GQnsDxBj8wJmBoMH/ggNKntXGkSnMA
pr1GH4gh5S/61shf+3sGCw8lHzpWG1jFPMK3Gl6DhKwfKdkew6x30m85ZBvGj3eIzUg9itbWOd+e
MUrg1aU3nPD+HZBEvZohm+xd8oFWfyvdqk9QMLf2xv+ePgyM3aobPpA1Xp3Fi6VuwlO7l3eBq53x
hWpvdbHGPrXBet/cggFE8Jw+55BFcL2gbNogd8YcyffUxA3wEW3W4T7TwbWu+IaNlxkB8KDK62/A
ZKG5YXfgNOvQ2QGzBPbJBDvAQHhsZ+PFEZ8COPWNcsewUgnY6ZxokUMXn+kNHLbI+M6jwy7Dkcod
RAai5lf+Vr0qX2m6L3fDOyU4L5UJlasfytfxaL9SV7rs3LbszXcSjiFnBi2cX/U3lIQoRDeHyLU2
fwkq+HdH/m+hyj8PfEPIimaYhm2L37KBAdnXKLpEfxZWd8azFDjzGsPh9WjaL2JWmBI94WRv2GZQ
NmE0esSRVM/E71mr/L+8mN/ilZcXo2gaimdZI/vg92+hHjWDUdldfw4FvUL+a+R9kG1G3iIQbThs
OH84+OxISaKu8i9Fc/EZ4GKzfMQ/El6Wl/P/eRf/a96FJVt/+eSc9+b9b9/kLDXj+T0l7Bf5UJjl
Yf2vkRfLD/0ReWGZ/0kil6oSXyEbgjzn/rtu/vF3yVb+U5cNnSBn2TJsRZNZZ/9MvBDzQ9yvKYap
cQCYf//bH4kXKom9hmla/Ighlt/4f0m80C3lt9WenbkwVZsV39Zoc7Fl42zwl0Dp0Ai1KFHqAPDX
Y53b9n70ZuhZjSbmZdQqpHMpEfZGSBFJeahhmTBqmjOytdXi8MsYih9T2Uiz5rhETInXwAcR3If2
day79MCAz6akREIpUQmhUjlZoob1G7aQ9PxjoUT6k8ycT/n01d68H0r9NEkDwAbdnO76ekLCnLLA
04nwrno7IsYAwpqWSbM1SlhgVTUyRZ6I4VBrxNPJS58XJRsu9jedOA1JLG+yKnGVPnq2R7j/seXD
8E0KtrG6Vm58mV4sYnTWrBCBRaHrpzpKnqzRn46ySjZgJrYDo8BGwGZEAvTSGwep5ew8Zll1FWm2
HnXVxqM27VOP0w9TX9ACKqu3T6pdn7QzvaRWr01mecBWADZ66Dn1sctcHxtobEfVszxgTyKDFsuE
GsiuWjBpbHWVOh6uyWRGGwth9nm5aAyxR100bmIZGQeQIDsR/XZsOT3E9K7AF0TqJo04rUJixb4b
Sncamtyzzt+rq2JydaU/FhUskHCk/lMmb2Mbeo7unjwApqMF3IwWrQAUmDGblF2sjd9VP+5lW+03
Sc1WwEpy18iHizaPihP49shshmuVdOYq6gkE6nKGIJ1E5R7hZo/RIdMVsA8T/Z3Qp00E3Kco6oe0
nwGRA7CfjEFjSPm/DQzMhWqfkxxgXyhlRJWpgJEY7aY5PRRNN3ZRniKCbSaLT5DdsR6lz2HgX6wk
6JzcL4A4my8yXKS4r7VbqQcTwYZ7bth56tUQLN6Zab15ekCwkioB5kkK8PQmge05W88Uj8tBtXtQ
OkaRYAeV6ps4R3qDVongNtVphhBuYNvAKBqM5OcF/zR9DJL7LkxorFAQ11VO3764+CJ7ZQZLmIUH
r1EQGiFZzHV7r9ilpRXurJDBqBqw98lEy66tYyNg1kiCdag7NS6hIY4xhcrKnWlUmD6m5mJBQVRU
Ed7ECPFqn5hO0TJXaCQaY+bonxnV7aU4Bgyj5tZHzPaKadYpLYwacjX9PgRbPudxRy3FHhNDRGJ9
cJN5yocW5Cj+PLbkEi6eS1nhaS3RD9HYGx2SexlW0t9ct0boOfKAWNSwD1ka3jJFjjYDuXarrlE+
rdQHxcLUWY51WpZDspNsG8Gd1HImJ2OeyIzTRGRgvc41QqV6L+kw0UBFD0lPJJGZjp4WEWE/GvrJ
UuIG32AAcRccwujHTIjRT9ndoSe6YZrEp17FD3nbSDA1wYlPlUzzqrCeo45dWpl78TrQrL0VBSCa
yoktj0Ksasbueyzyq9wD1cpUsPh5CDY5ppmRz5XyaJouIlNmhpsSQa4SpsDkQxR0KZ97LF0Cg9l3
MfaPXZ7RHK2wAEskArM0wkoneMEQKohHpf8Qav4kaGQhI2t21OaIKjX8p4Y0zIbOsj5TX59VECtl
cghQGWs6HKk+Ru/LlCldB9ZHFbyamjFsv40URnkvvjKUQHibVtq1abJLMhREZtXly2hNpC5YHRbf
Kc5JKAcg4OXBsOrqjPKJaYKe0cqXs+RH6ff3NPZKVBFOWlKMl5SvljeALG4Hmk8ULa0afBCGCCRL
iz8qYrXJgMT03/Q/mD6Ejhznn00CBBV5F/I3QlRRjfmOiohw1ZUoKacwc1vbRPaRQrjLqVSjQEF2
4t2nfvKj61R+ShvpZSggIKe8umbT5Ep9eU3sh8CiUgv06dnWJCTDiYd8X+xKjrexbs9GUT+GSfmW
DeG1Tjy06Ibk04SBWVVMRAd4VvuWom48FFAsLF0Qltsh4+toYmwsAeTCZOI1ZGQfBZPsZN2hAWSb
Ulm1VfGVfQe9f02CZDiIUT4bjc4XeVCPUWrdCMJ9ghQtsIZaMgp0Acy+w4JY4LIzZZrlhqU+Cy95
SxIvJE9n/CpCeV/04+tY0N8uO/XFjwsA0mX4PMjKOQha3VVeCrmPAfz7JORo2LLTEB1+GZpg4Iz6
OQS77LVeT6WJF6CUUSaq9XQ/Zd0PFLclcvS16nm3OkGIK0kg+xI/8inI55Y3AStNlF/s2jfJpJho
rATwLa0XQbLdKTeZWfFdt7dDAEwKLelFts9Wg/HbEGiEJUJBuqL6QsI4rLNojvvmb5EGugkFwscu
tN7DMLwh5489vofGnbXlUarqe9FzZvWi5lvTq6NVRYy7TGk72P7F1w9eSd+vyFi5I2x/x0Cadn1W
gUsQlgfQTj6iU+Mxvh9FnAKOGnmR4Y+w1t+1du5XhNpjKRpBxEC9Se1O7OuUQZb9Esna3eiX2k0b
gOnsxpzc1PCepceq+e21UYIt4byBBvuY2dPjaBKibeMcr0fjYvfWuy51T4aMV03Vvi3OQFuRwF2l
N8jsB9XkiG1clZwiHitHEso+MWiP1gw92Ebk+zZ6NkOqSTIa/E1WmjE+bvGael1x5uVBc1JHxzY5
cSASOJkq/koEKWhL5jW8b8dHjS+Ggzmg8dMvvqrTXgp6zsUaaB0+4jEVbGVK07WrnjQK6Bzslo7M
t6n8u+y7V5O9XVLctmGHrNOQX2pPJ+wIBadfaJ/lcOuVquFMBv7bNqUgCNlF+bUeHFuTZt9kmKei
JbpaJ7wnuIyTRmnhy2CaVJauSPluU06lBbYtGKqqEmyKkPGx1prroEw/hJ1cGl29QQz5IRr9za+f
hg41bai4GSRglP1wq60HL94xDH/sMOFt2pn2apgU/ADN56BD9h9TnN6YFcmJffU+jbhfy+FqJ9qd
Uvo39CC/BDnoNfBU0dDUJK+i1YtnZaTANTjE5BLBRCntOBq3hTwFLo6QzmXSkmGCtz6y9kcTQGTL
a+oiwp5BlyX55+AdxvgTNZQbxOj0Fd98qTPmer7+hdkKRKFnfocQ8fpOIremAz8Y0f9JdPuV/rLH
+JR3jHFSURX6rtclnyl2dh2TxlxLnvkWZsUxU5k1skG48QudCU1sW2vepZwuqbgE2J5rtn4csGvR
fUxgghnq3ZoV6etd82hE0sGa95VyqR4gUqrYKhQO65BcgjKgsobcwr8JLR2mlSkS2lqppX3OCp5L
4KSkYBumL1IRw1hrUShiirR2eTc6CtBXDxPT0E9HRtv3DOBBA/vyY6PMs42UpWVI5Yd2rPalZeyJ
oAQaMTxPKSQzNqfezsKdC85MMJCkHzcZOrjbxnbp/sNls/sM7AZxr8jokbHnBvtbS0YwAJXTC5Tn
pJKQcXdQC20NhkLnNpp4s+PmJvKlDzOw7nSS2NARglrv5+bshJRjBtkXGIXq3NpN8b2ICQZRDf1B
qbJi3ZP84nX1DXHjitskfPwMqHeZBuY9ZqHTQvhgIYpCA4sV1LOoBwZFoyOqfZdDJiQHYj7JzDno
rWQg0i97UBTLVd1qCVDBl4D6h4ctXyr/eGS5HZZl4Fgttqnl2cvF8oDgvYflOf+2XxfLI79umoJo
FWUMd7/d/5c/vzx5eWG/PSeOo6Mq2sxlzNcom+V5nGFxTSxXWffxlv76U6Wu7Cy1D9iskwyUt/e5
CWF4+cXLxa8g+F/3MVL7Ixx+ua/F9DInrmO1Gml/We/p8jeWZ2n/+tSf92kHmX0qZTKt+3pOIm/n
iyltcdmFM+TFk2nsLHcuz1ku9IrpCv2NdF0bD3kwwXj+15//dbOLaYi2DUKjMmEfAUDyzz+k5Ebs
lrxDiwhv0dcFJdMIZZ4dLPeZ3UBOeYLWOh5Cb1szc/qZGLGERQTpgFF9udpK/jUDR5K2btkHJ+mm
1s6crSb9hnoiih4xPxigIFbehjP1AQDF8Nrfqvc0oi75ugQcd2Tnwpj9MXUzb108T8/sSAHQ55/o
yfAYrdlJH8IHBTo3tjrrhKcyYuJAFbQGCPQdXewzLMAJyPVQmLfJg3VVh2n1SZ+SIIFqPGGJTddM
1uVVBwuq37bffH+pVeDbCUglb2jPSIwzYAPswveehSfdyKlrEENxAAzD1eYzI6YHoMqI4dDJuzfo
kjRCA04tjvpR33hwqNa1qz6zlOA+2JKEhSRo5T0VD/ER7yERW6AW8c/R4yfvD7ckp7SbxJ1zrB8Q
2gUMYHDUaBuD1hlpFdfkYl0BF4blKnabdivjnPEpZoNLesjv/Gab3808OuA7SF5PGf4HHOh7IV6g
CQ/oTKwRqvsNl4q5skCNfeOfngxmEvyabthT9xiH0E1dmvu1tKNtT8mKlxIaVxUfWEcJ4UPVohJd
kLOta8k24Ky+1h48GAMPw10kP0rvVwRajedMOx3a/zG5T99YoJNruFJ2+Toh+a+8JehwhYIY/7bl
MEVaCTa5KyYZ7/b2xbQvoHrAf3hQE+FXYpZpHZiHjUxuB3g+gdIMRB5B5xg1kfe/Qw/ZVZvxRbsU
m08KU/9k3zS9M75k2FDfGOWfgJnqt89ATy9Aik80Twc6wIh+NNWhPFwl3voKt7DaWc4V4xJ3rzTs
rfwbidtYa1fvy9pD9neQ/YJztPbQfF3jGt4Ye+Mr++D/JDh9V884fz/CR+yK3pfUbptnDSM0qelX
f8PAZ8X2izcAmG7NcRVgjT2QSWU43/I1ewZhceWsmBM+sZc2eMcpRp3wzXv9tB+tq3VFQTaLLDeD
tvf8g42XUICDvNJEIpXM3KIPT1YuYxSa5f4mfyRK462R1ls5dlTnLT9f/LsXEsgVBn/rown740Ka
XkISlL4zgKzTsvZWdGQt2FXrYQ3XzFXuRpz0j3TTz9/q3V3Y7aX1dwPu9KOAiJc70SWEorUGsN4+
PkQOWHPlOBEiuZr3IrdD4CYYFpyU71K2pptTE0sP6IziSPomaOIyEtRY4A5YESvy2CPEO5JtULrE
2g28U/lN4gwkgW2h6zY0k95QJ/15Lw2NrX8AuNHBkcjuyHyQES2okQMdaeUfJiD3j/ze6FK65Tde
H45lwlKQkmW9M6yLp/pEhSIwdLv0Wej1ENTIwfZ5E52GbeV0WwwlIXEt1QWtqcoSMl6smwHiOTFf
OwRo62D7rRFNAcsOrHAIBXrz80j5jteuvU6oUVcks1fPn7Fb7ZhLPNDz4fxNmAAxOen6v7k6q+XW
tW1dP5GqxHBrCyxDHMd2wDeq0BAz6+nPp6x99qraVWNmBm2pq0ODH3JU9ewZpYiT8ATfR9jQzqNq
ty5nHiaz7ACZPMRSA/vAX1/ix+Od7iU9r+JcFacg9A1qHPswP4h77ZuW1YTHyHKB3BfseuSG9d1U
+/FT9Byi/2psy9O0CR8USehNvNE42NAhe8ROugdDGO/Jc8oLARMjV3oADYf84oJFMr4AyaaOeFr8
KDq4JW5cyNM9PcrqWb70/wokFOZzI7g4R9Y7dMB1cC8Wo1Za2/qzfYpfaL9CY0RXrnnIPymdI+mV
SJdSFsbysUd9crGlCg1WNHQxyFmO6Ila6ufwo62GR6caUhvWSZsHBHVUm//F4jlRNl/0FHV6l6hO
a7Wb3rGFeUOzHOVjW1j5VYUPYZVKVLeJzghPYzNQ2flv6TXCltgKcsJvofkLyq40ys1N7CBae2Ky
lB6j4oR7AJPzPXrvL6M3GGdGZzkgWLtNV88F0zaWDbmRXKDz5YJ85PWZ6XC41OGjPEk8IhRD39PB
LhBQhKyzyfesQvgISFotR9ZI7IjFi7JDde4u2WAlVPPYgZt6SajXIAgP3h+6OBh8D/2EiUc//sIF
2iB/j02H8sVhyRFYb6cDTCw2Bwjd5QMhCvQ6QocxqL3wgqFR5k5fM5EquD3ccjj+oLevz55STfmZ
7xdMW5CqEX8UZEqYKKfIHXbqOvcqGlj9K2YlwfrYY0K8RH6hcJndHthlIsp0+XO2Pb9wieIvmryb
cb3pE1vPFPhxtGO9+QndMx9vy9BGjXiHvu3ff+GIdyxNnUPouO19ElenJajXTvoE7nMbXIpn9LPv
OJtG6g7YHyOBy8BYblHNmHQv+xbR8zZ/F/WsEeziB8AVgL0FsEcAjugttE84xuk2ETy0fcd7/svJ
wDbyhkTDqpADb4gm5Jl5zvEW7OFVOmCAd0yr5Mf8pyPyDQC54YxymUIta6X2OKBcTlJucNpgxYHX
EQxSNK6+5F/wSmznmfVtIOgobwPqc7RFkyt07UU7x3tf5SByAcfiYLXn416vPbxTN8h5gMFBjxh7
WhHbssvix79aj+pZW9Hif6pAm4FNi24WCALmwFN6I/H+6t7EOwv1N7LxIwj3yqF+YJK0ZfNkzwDF
D6vzyziMqNuGGzc89J+rDSvL4D38DB7CAZbwIXQRzmQEt4PLEbsv22cU9anKZ8/yZ3igoTpRAcHW
2vnbmGw2J3syXBhl2eszWiEQcjYQbGmWPfFw2jvKOQwh8p/rQ0TTn/tNbKxBWUveQNUInwpzBds7
7I4rF2TTAWT4BB69sNfh1Ofi25RA9N8CXjmAVNySNAir+j7h0FI+QFwQ8Ky4i3w358/qkB3wfrAF
rBYyWw+OaDXLGNHhktNfDdOrxiu8EzRnAUKIfsij1RNfUw8Jbd0X1KG2v56pb4XdwRY9usGoEVoW
Etb4bTroISOixCNXQA5s+kdzjtzEeq52huMFLtUsO3CBJG6Z5S+KHYNJccbLhDvAOay/MIHLv2vh
1mThdvpRyCZlxToJwL3EPTBDAR8+I3yW+gpUU+7AJFpK/BaYyzlODxCzAYOAw9h1xmcG7pF4D0c/
CULSclOrzBF9kNgcV5SpJuNKiVMLjvSOVXQnPKH4lm/NvEW0HKidDLzSXPG/wSnYWQPeLFQSgDft
2XakHbYI54TW+075Ym/jPCGQlhDlZ2tj+fc8ufwC7bKxXMKV+g7Nt54ojPkEqiy8MztPBItq3/8i
NH6HbA4TumLjQNcbwxKaQGweL61qay81vDz2bQ1pfSJI53s5DAHtmNU6qk1tSfOG1dHEWbA1Zmlz
XOFpQsTd4RKJFN62uS7VrnLVX/VXqHYI7v6OnmISRnxUZ9a58ZY6nS9ixOdTMZGR+OF6lg3VlU3+
IiGOA0y0cygSN+i1SV7aUIHeTJSgQ6h17BVbfIhjdjFWPNp84FRAJhHvyChh0IugEkSzvvBlVqs8
7Sf1TEllycASu8JLkDyFWA2e0ofxHmC2qT5Ng8vwDT9QBf8zHux9gMD61FG5Zo8zoSp9Rjs7CyQe
eJrhuELoQvlRHP1ahW7AwG3BBaWCw/Lv01fkihOX9TyjEMG91JubOu608KiBZtjqp3kvOkOP48ux
TJ+nA5QwTFGxW6n3eQYZ51dQj0ns5IX9iMWtIDkiYRGuUQhUbPBr4Xx+B9fVPzXP8x2pqlF2xfJl
wPcLbcXUpqgi3tt4hwJBzxXoBGm+op+U9joLr8H0YcbbEsVjYgYUYB+duCEifOuoMBOCQ4NstzJ4
JagJlmtgnVk7BBizF/ZnAtTlAHqFOa+dKTQauCysJmj4udh4+NSnYB09plJ5z65CeqOps59rxHN8
bKY4CcbnzMXYB331liQMTHZlS7uh2jX5RY/2E9qFwS1LkFEghdsW9kTTDQ1/djP8xVe/mvJrxRyL
GfwAN1Oee+lMOLMa/lV7NjuM/X6xEoYdjyNwMruW4dWqm6ISk5W3CHGUSHAr3J6CrVg5KkNzpkkb
IilksLdtMWtQUHBIkRLeGfmhDpHHtaf+H3kCignmlVoIJHNKjcAK6NEhhjtqFL/tIrHFCq1RN7Ac
jILRU5rg+Bo2WvrndfrhYYP0S2F5tGPS3Na+q+gl8QtjJ7k6YJXkOCOcTxDGOaLZdHrmS4ipbnSk
HI0zN/oZKbRyqIloF7zkKSoSJCQC8h7isCVG5F+SQcQk1uYBLF9Eg1h96XjDcC7X6TNmOdg8oSY/
QOxOD9j/GOqnaTw3oNTFPUe2JKOD8DU+VGpbXxXsM3KZX04lWdv+ysgJ4pzX78Rn/DBofh0R42L3
CnlUeyrf+KOjjQBNI3FHxeWYpnWMsooa72biZeGuuV3u4vGuo5r31khOHv0EgLd+OZLA75V+PN24
aPYcMN5KtQ+phXAUETCx1y3ZZUKY9sbxwPm06c6sGxPfK712z9heEb/W1MNd4o7uimg4OzoW9E/h
Z/rZHR+VX24e1Y+Czdw3iDEdTuW2+6lUdnBM8bCW+4zZmOYTD+HNIKZhir5SFmg3zTO57C4+5ZcE
7U1q7FRmSe8+hStW7dNVZ5A+FXs4T7qTfBN2YYbHMWYcbxV68zZElfpu+s3X8MZeWth4czH3JCbx
1HgtDuIO3SS6yESpfCzO+Sndc0Ob7qrt1uIBmo3uevBSdf9KBJfthkwvxYOmqHbjy/TTN1tCmlge
8BfewbvXKEYwq2snbx8Ts7JCa9G1ZOoepjPB+mBmtuuAUpXgK9Byqh+bx5R+7jMKxuNpPUimK2uL
dyJz9+o721h56T0WHNoBZ2QfTPasY3Fl8bIiM5deOfUC9vSJPWgjEz6NO5yqaYL70hGBNmbZ/At6
/wcmBdgfLM0CGy4o1k4utah/4l26sNx5l5yk4bmDgfUDMin/jS/5xTiUnuEQ3umnv+sJh3PyLTrL
EYu0NW0myK8wOzwH/blIPhZj3+LvNZJ7wz/Ek8NMnkpKCITFa8O0vysEVNZb8k5ObrgY8Wk7+ZcC
k/CVOkH+bVR2f5EdIh02yAIbY5vnUEzPTK3uTKYqvRFe6tvuAxE1GG+KexZ9nrjhNWdqJX9uakvs
ru52RLQMDvToeCt9UziK25ZYlGI1Hf0sIHGBu226K9MNSNJD/2jxwaPBx/4HwPNE0KRZt18DRVhH
vk+jS9I+KEhl2Qi7eJINFrX0STPEFNv4c6Of4/wfAjdvvHk3uhYzmuO4XmEhSeesWNPQEW+CW4JP
46jWsDUJMUB9GXH3dPGLaKIN0ayqPCOEKH7o1D70Z6TN2l8mkB943IOMqsOWLQsXnsUf7PSzOTby
prohTCJ8r3boyjYHuDA40Bye8Uqe1W1A5aW2wyOOYG/1Nwogx/EWHYK35j5yYJJ0op0GIdrcRJct
Wk/XxngDMY1a8Oe0R3SBcuImd+1ythG9QZsc6zqbw76GnfAZ/MPYzTrCD5MqFGo3aXwdMTbUbVZi
qd9iyzZQMR6O1fA+fnKe8TaP3NOIhbqPt+pfjlWfRr2JnE0V/lUtTdVt+siutxIrlGN7IRrpH7jG
9eVWlg+rKDMWreUOxAVlxo44lupA+zu3mwi82gbm2oIU4q9y8KwXYvND7pBh0he1e2qY8mrl6vIg
xfQpfJpHH1uhWT4Ai0yWI1AR2SWZ4HgursQC+UOevZtBN4yZihXEmtARhK37NC7N1EHWYsdvgoa1
i2nOaU49vivKB4E5NPkCDY32JC7Ump3k2KYtkzs37lXgjOoz8kHVGzXfCuEUNh7iULM95K9md56a
F576SaQB3B/SgVs9Ww2RQPZVchDU1OCSsAI3fMiNozi/U6ErdLgUx6CAWPTFPyoyFhCc9X9PSnBA
Mha6/t0yLlN70Nc4VI+fEejZYX52g+hrRj9Zbg/Cgffoqfh7wb/izKz/pjZiqd60w4PFxIQlsNnQ
juT4a30ExYBdgBgyGyt0TlzUXozgAM9PIbuC7v9BnY4QHpXkNyJesiUKltUe8zow9bR7NvU96Cif
b7u37o3/rRW3nfZmvdTFC3rVB7j2+kcv7Ei8npj3eK6k3gD3xOneBrafpXIIw9g1zmQaZvEpjsiH
4UFYcAP2lJ3YUXkbytdkbSzmiF2d8Bel/F3irmpy8FbxY3C6L5JLII5AePozdnhrQVc+4MyIHRjJ
55vwxDFU2myqOogTGj8EUdgOhbucqo0nYxCDEurgTrt1QB5cUTuykdIIg/m5ZtGciKDDEFGC9fm3
A+YnttsruXp1Rbn3z+Tyi9Ea3oi12NZACyOQt84+Nj3i0uCjv0ffpC7ExdRy2SAh2lSusZOTA4nF
4Rf5veAjVq+EmAlFP3pCLf3HL3a36T2XvIHf0VGROgDpx64bXt6VogZLa3XQyfw2PKE00487iVP6
TYJT9yXRxEaGlNJMILmp55Pab6YYrIgnqriKiqCKycIOqWFtkhtcvjjFsvvc4jjxxCDHNd4zTqhC
hnD603hXnXmPGgdxtcsiU766K1iyIwWPmmoNAaj5QXSPnCqfUv0nFSKkkKhZESNgxZe+huSKoDoc
ghFJ2UnJuV/t5FAL/4d9IRFVqm8pucM2Gx2Ue2qPsARkBMJrA1Wl31F7gxQL0ircJ/67cKUmypbh
pdGekhKXxQPC+mX8DSnn/FtVS2tg06WLTxNhFT53jCjAlJQUKd2TJAUf83hS3opz6nC2fTBsYvIW
EGeRf5tUaFJUKjCv/ppwyY0RLPbZGla5pfv0xSuxraAgRl2KE37szxnoqZtOUrs1kQQpj8qXKh9k
NjgMfEHFTusMTF+xpSSxCU5JejY0jxfLWkRkn2RGhtziquyGa/5KJxm1X7yeX1GMf/D7VXhEsaX7
Qo3DuqJfxSKmy+6Aszsxwak0mRw+ZUVF0WFA2LswDKXYQ6K+piNgN0bHMjdIf+JAKqavWvOGWyqt
Npqh5K/pjd+lsFMTXCAdr6HI6PE0Bo3mkjNREiKtxnrSeEZRg0/4uxEdUXvawQAhkxgZpsbjpazC
xxyx1N7ozuDzbX2Uwr8OdAxqnFSY4j219kl/FJarh7tK9YmcW+WQa28CWz/XLODm2XhzuMsabxLn
dfLEa+bBlk1qvXpY2iOzsqD36/AcMMrqzstA2uZEAopNNkd7diUwQXZD+cOgc/VcK6/MJ4rEfKae
ztOtKZDW69hwv51y5w3ZyRiPii1luvHTHIsRzS5kh2oin5NylXdx2qrSLcGwS0UNJ8WSdltGP9X0
w6D24wd/zvus6QpiEBukuIizlAPDyh1xX5C4sUadEZZSdlySRL+eFhg/XoDXrP0cY3jmLGTEGS8V
erPlJrDegOyTX6EgaBuoUPUUe8iLK54iJcoHs5PXRLCMcw86Uym+c9cZxcY6faXszxdcPpV1TOEC
lK/dTKZuzU7JyUdKLaEPSTdTw0COqubKOqYvB+M6v0D1J3LkoXLOM6poCAgUNECVs+LpeANtQWMW
BgICHbLD3ILHawUo0aNyuD4idgWmUqCxw12E9grlx6sfFh4dLl5jLviEodyJwj+Vsv3JRKqTGtrg
UiehVNmbiH04puno0jtzhS8puWLPtUYJf+/MO8C65xKw9aSmoW64M+Yk6UmlrO6o7NVcKPc6gwhC
Cz/FJ95n+Hl7Dv4CH749w8rf0xlfHyjWpHjBMpfjVRaX22HSKw5XxSLiJ/wKj2P0pojW8Hrb3C1O
0VwaAoYMHUPANaKTwP0vSLiFq982f8T1MgnWh4SUUo/FXUQLiQdIDorp5Nq+Eef2GOxJNpBmZTPi
NpkOZm/Pp/HBGw9XugQCGZPL+3I7/FvaKy+oU+bRnng81IVTsmZVxQL5zKrQVJ8lnyuHTvN7ugIa
qsA0gUUb/BsPkRdbF0a8ZaHWGjZ3NOtuxkEl/zFdHiwLhPfgF3ns3CG3uYoA2YPu1ZdQxkuA6pCz
YIMGTHLtHwADJfq1Ed7Ec1qydnm1XQJ3oqtr2dJNzw4UT4SUYsKVOc+bB6CeBaCczmw8J90WhzmE
irifkalEPLgzliOPgd+FT7rORYAplJ+RKiE5BfpKxZ1wh7kKrPM+/moNIlCr4zBXwe/xGCQTBRQI
4CjIbprVX9y1lDt/EInH0TrSr2N+8Cgn2Bm5V0se70TPPcoIuPe4FfM6uWMdxnX1GaR9XBWXvRxp
bLAs0mrb9QcmWffcv9AgDRsMHm2k0bsbxEmqHlWHPClhCygdjxYbWtY48Ra2En1CJubqWMda5BA5
Tr0LOUW0tlUuQWLxXxbLZjux+svQfSTAxFo4rPCE1ROQNlF2UWlq5ROKrNHiQnotRZ/WODZwIMZS
yQk1V9TeeMZc5hDcWHtGe+VLbndFcOHvE++IywNpZwybRrClgXlLm2sdWBjBQHRkh+QJhOOCm/g6
/Bvs3QsHXWvmpFnf1cn/zwgD2Ba6HZhKxgdRenLhtNmOiE+9Tj5YN+5sxi6UajCq1yqqiB4Lrli7
TtvmGVs4ExVgG8WJMt1Jss0sBFOAYLQsOAwYnu24A/LoGKhVYxj6z+JmAD4ZWHYgvm40Z02kCqfi
uhNg4ihr7RlTFAFZyv9ZkC3qgxuXmtwP98dzZVoG9O3UtT45Zgfrq74E3BOJE5Mx3jOwpHlcEve/
AoIMwEXbSHcCivmbsFxzU/CRMRpg+X1ZDrz9OgkGSplbhIlMtKkhVAWeSpWTrGxD50LG18mClkxJ
bdMP82a06q3H7rlFwTlHPXJ8ifV3FqN1iL5BqeYv63xFdZQk1fSRfk+Kxyo+ypGXkmZsVLK2cryl
FqT/ozghfiq8iWA8/5adqbr6sI40Gi/sZFT5IKI3HqGF0gKFsyvmWIEcrYdcAC4t64DraERsK0zo
XyNyB/Zy4F10GEFP2TOLYj4MygVIf32jzgaSwzKRsMQ5oaBCdDGywGMZrOtHxT0UfKFdAb97hild
9ke+waOu60OD9uBgWzTOwbA8Ba+MqCifQHYlVO5lmxVQsodgxNrudA3+w64xv9Z5rVx4lhRaRRqi
tD1ryF8U6hFpEnAk6py+dQFcUsllByookwLnyq113ObZ3LMPy7LF7k+Kj7Qm+H60OiwsAO182Gmq
l3d2Gjpsz6W6ZxpyFwhTkkALBOos0MbBngZraSLSxLeipy4EAO6GIovH6RIPKgUrDUSmmfjl+Cl8
g1hhG1N/a2RRUYR9yUunZUwJb6x3lLKr1gaDuM4kBPhwQ17pTVvxhJ59y/AsByV8orMX1ochOswF
+szvaKysXS9KCZETYQnMCm327FUyJaduPWhYi9isqJ+UESzaNF5V75iYPAqmLIh/SlJFjHsmK1Cj
1keQZSBSi37EncMIrTNmO0280TzwI7b2NebAq+UifPG1GSHBjFbaTecWKlSFtpzkhchpvxfSl4ye
2bzeBb9Z4jzIl7pdYYUAMBLFKsDWBjb0KK1s13UvgP38oCLC2xutzcrjlek4cW5nHKfbUmY20vSf
1w1kPbMzKmk+OwkA5QUDM+zMKQZpF5Yl4PSgfa3Z6LHyGvYyLwX5PkZ96JsJTw8kUC4s3Q6/MOgK
i4NA6cQNAXZgVSD7ttS2jn54t4dbslkGHhgYmP6gaLtw3AmzK1I6D+0KYiKNGHRahgPizhRyGG6h
uAREXGwsf5sRi7V6zj6YMywproydaEFPlSv4287ZjNg5eEQhzOLM56Gx8+SAVnQkYmgvAdSy208A
IWxQnHeC5vPrSO+RNxMvIyAEZi3fltKZbayPT40JzpjYHFHQLWEDb8a7cvZRLONLxpDgjNUiTuSo
z3RwNIuy/dpk4LHyV3kIMQfM+MmSOOyg5CQTQpHqK8o89DPXeI+XIgRJPbaQbEFV3gQgnKRUhwdm
fziiJuezZqinZcrnC5gAWjJEYty98c0m/0xtlGSdfHU9vkGeUP4EWYQe6Aoz6FpQfz5IC4rJHM4N
FSbEnxcc4AXJdM0JocNtixoNqvZsHpqF5VtYw1NX6m5iMNevhaagWzRoesLLs8HW9dLu+6aWQQkn
REj6+LSYGSTKojP2GtovoZLg6pKC5MQQJvYqXcVWYFL2CDwpe2t1vRATQFSFmvsQ1h5JB40i72Z5
nyIwjtRG6otjRKNbgNQS6w3G1U2KLDs+B/uwD0JknWWM0IpREbcD8iZMdgpnjS6N6Izg/hTrgist
PBHUre6jPmbbMGgNiBXTKi+nKggb3GrVJJFahRjMJUBjc9F+mjz8HAMOmUrhdI6W3OsNJyGuCUMT
bQJA05uxsxAvMqTrZGKlihfS//x5oOuzG6Tm+e9bTarkBDni9e+lcwwzdhOVm2KlBRXy1O3zFiG3
sY4Zsn44xjIw0fR/P8jhAhDz7+suMgCDyhUyOzULt1Greh+m0f//oLSeppUcJeNcE26IL//9hURP
vs1Z7/H7KmgCrR+aYYZT/N+v/z4bkNBE/SP351WjIv7TqPj7NBNLAI3oBCeo2iwHoQbZKaTNjCPO
1MB+MlgjMXh/uwvwfvq7WlMQm31Tpx1Wfeunf9/8zx+ufw2yk5/895tVGvhDQw7WoXq7bXDrQe2B
i/j7gEAzcoV/l/P36d83tap+s0Q6iZMCWynMRaTKVE46xN//58O4fvl/vvf307/vybhKK4kee4qB
/DoOKW4xhDVQlxojdMTfjCgU2AHq10aUW6T8IgMxEegFYTva4qBpW1kHZW4d+8TUsYc2Sq9FUhIr
SXEBLKaZa3k7oTJQTP8QSWrI/IIvpDcyIoJ6XwZW54y1RmNkAdOWUEJLDMQMqqEIz8Vqz6ioC6nf
SqSLWmqeSNcRkrcwm1ZjJuS+UNjtV92b8bnqOJAHUcMwPavANM+kRBnmpyub0FRTtGsxmbAm8ytv
r41GQVBrpOIm0gpBMx5Z1ByHb7NOcAeraIRQJFEb/TLL0jN6XqWnqABf6zHYdBPhyQzm0NMa1DPQ
uNBJCajPlbOrRMj6xipHWjn0Ly24yoqqlZni8lflvY/SvBhLCk24praDqadraJJroUC/a7OROlSl
OhbkPiefGOlwhuaNrmiDAJHdGMc0RDR+TuufqRc4oJHqRwJ8xMudZnoipHTrOYTgHhpbugoRFnBk
hXhL0MfGOh1RHgZ1MO1xoD5qiThbjSBCcokMA0Xv11LsfPD0sY78e5mQP5eGEfvSAgappMpsUiDU
RzTzcGF5DCWD1tSjSuX1VbHIHYqJaFNE3Auyoj3kMNqmB/xAxD2MAcS/somU6L2eEZKI+ihEW7VU
vaxEuYEKkCal2m5SsK6rMoLHqKAB01Os0gP6UQu1HTHGPbbXkxBKU1+c8lq+YtJg61AhfJMSIlAv
GLQGyCMLXQ5k/ppBMDwxGj/KnisWhBRQoGAe+27SnkTOLqPHXHzCS0+NAXtWUfphdESjovZlJZZ2
DHsOuFyDaFrF4ZukkxmCY8ZEVcbtNRomPAiL4mApA0QJzLwGQyvtTFrDe6kMnHAsshN0sLEcB1Qa
BuVUyNVlGXsQUjR6oaAsB8nQ3mtZAUowCF7Vx+jgjLgqmXg8huFlLM6toltv8VpC1BwL5bpDPiEo
HpcdTsYaknRVedCE5mQY2rhLsU7QQ01yx7EGq8Li3daCcemlmHMvxvc6C814nUTkObExUM0xfopq
GdH1h9uWqOpPjeS8ECIN1unEI8JQFDhVGYAZMFpCuUk8RAaOdyg/2cmCp0lp4LgtJf0HniZ0gZYu
dROJ83dWf4zQGHdjA7EP2seTMqTyXkGZNCwzov85+NQUDBGFdMRQPUSL+pbXhjuoknVsqvoIn6Y7
wFtBak/6p8wtBJqKwhlHAL0GAEn4AWmalHhCMiD2D/Mol+q9uLx0OuTZFnW2fQE4Apqfbw4GKDZ5
JkmqktWuR2/3MKTwFw20H7SBcy8vdS+QMk6Cpr2PTfEY9QxKWy95i5I9rTMdpq4lOpqQyZiYzV9m
WmG8FEeOGUF5G6Go1FLrTcTfqrUTFGk3xgiCiTpUm8IC69EsI/o5nCNWN8T2EkD2xgIW3TetBgZi
1DBga83whZ54S5PRUJdDY5/jgAPLJ5jttI9wCg9bXxKFxR+VYr6oUbRLKu3AFMm/skA+mfhDyV05
3TFF8Iwemps+0lkbW8qGUfOhttNONTvhsMTANJBNhAA2LYhCmO19FrPJV0TlWPNoKDmC/g4j/Jx7
5VcbyW9gXCH1YREVSdL8NNHfHRF4Q6tLW86aqrw1ltRS+Vhiv0Gim9IihSgk+skJIWHpFapdQjNM
finhNlNGdJFRkEGd2y4VaDpirV9n+K/7OVRHLw4Q6J3lotgvBDJ6Vq4eX8qlr5NbIFm1y2ac+nJy
18NSfOqC6miFi3KQ6WfpaSzfunmgqQMUq20QAMFIbZqtH6SJUDMb439zhEObrET30g6hnPql+RDi
ZThaVXkK6jnz0ICIYQ+In8iokc0H9LPMqjmKFZ4jqRThyzWQ59HJmDPpJAkL26Y5jK6QGpEj5dUr
s3Rb1UKFLmFHej6g/CVYWubErUAXMNSuKg4o2aLpDpTS32QKjkkrK8Bp82y7VISd5Riji0i2m6W0
XWqVNpCZSvqhD4Zbh0ekH8LQofGwlkjgDodNEp/itHZVI//XGhL8AAmbH8RtwmAcVwOQFPEc+a3L
w9GJVG3yxqFCHNwY/FqbOWpVWXe1kfTIwI4yF7NXaVDAaLTzRTBCmmIKLsM5nndWWRYQH/Hbkyek
AGu2ll4dZHcU5f6Ih8gz+nMfU9mdm7ylRpBOCpJzwxGF4tDr4migBj1iRz2358TYMnilJ8g55kBd
aNiGrmH7mM5AXAQsrwI58OVpyEgthGbfaRCSWp2iQt3J2Q36z3mcp6MwpE9CoqOuv+SwIAjo6wph
Kg2yJMZZVFASofgpMJDMEs0hflc/AxHuM5P9pVAlSuWG6cdE6Dv8Nlb/xP6I7veLBA05LBq8/ESz
AMBt4+mU7KqhvVurPOuAOij+mCRbS2h+xwvRZmn2QGV06lSNHPq6SEkzLQzNx79vttx0IjmUBqAm
XQTStOyozZk1a0aUek81SlDmyXCC9TilxT+I+5uesfislve6GcxtGCOjXwzcvw7jZVms+DRHZ1PL
wTb0H6jcAWadyQbkw7wkh65upmODGDi44Z9Q0wnMw6Z7jYSXEddIO7XaGr3E4SdG3PVq0VkSy7hH
TsA0T2E4fIetEXiCr2jVDksDdLm6iTLAUvp1TkifSvkhajBG0tL2W+oGr5EJN2qTInhjLu84Jq6m
GuR988wyfhht66jh0jmaNNBulgKOoCV9kqbTrMTRsa9ooZqJ4o6SRYPQIMkhDUc9kYR3FZpFCQ/N
ocj4aGLLH+X+gwPnRUcMGNMSFCUw7WWdOuicaccKv8lJWjrY5muNSSyvkxWXfgIObs4mblKG4KtR
oFcslfZgq8B/1lF3rY8aLohnhFXrE8IElPWRI7eoEJjRgK3MVJ0VCeGs1KL1OkHESSNkX8ZkCdib
0i+zDJJjE/Sgg5LU03WNkuukofAwivgUG3Yk2+RI2kGaEIQ1ZukNJdDz0o/6ScqaV2jrnJMm6M0E
Qross+VMM8W9ubCeU51HiVAEqCZZQconos8pjpWtSxcqZl2WozTT4c+ziMWpUNuECnhHrU6vNCcL
230yDPVrC2zRreivo+7wousN5Qu14pFlBHSDSJe+ljAiWhqcDuMMqfGkJx1GoBH/I81HsFP2VctC
vRcJyB6BnjX4pnJmtMON1LTyWmjYwIH5MjczvLZS7TGj5IPncXMYIRlTtJQejVqf81Uzs1+Wbrsu
Hj2dkcEMGVxNV1dMLiGpkLuFPs0uooUafGzCCIGdKcOkYSypgwSJ+iiJfR0lF3/zBk3JSRyR1US2
8xCjJ22xSCs5ZBtTmOCrSU429pIfDDm2lSVa8jrbZDHCtFBMuLJBe8N1zDzhGIrtslzuynilIQD4
LCRNOkzB8iSKg7STEYfYkU8r47JGBUDX0xBTE3UBzgggjIR6L6VNeuljK/GinuY6hgvNriwNRMb0
WTmKQYoA36BTNYsD7NknXx+hH5lGT9KHGsI+y4aI8yqlJoXRhiotCuGJZyrZDPV7Dl9NFGy3S4rM
d1JK7+F7ZkDBTwjqbd1Y0mOLZi4kuIIzTxaDp9lIV74A7ZNAy+6iSF1EVyXpuTIhw6qENhjL43g0
tSZMeQUtCNUIXWCAiVcFCzaTXXmAx/hbz0a8t5YypnKCNYFe+YuAxnPeZaO7lNI+aEBuW0aLTD5l
tCLkZkUzPHcKD3c1CKrFhcRQQ/ZrNEVgZDPYDCHBULUs2ndBQAJPkQeLmCVp/GYGjk4WQckpBvXf
Ld1+gf/Sdk+CPIQnU0zOsjoKN9JdhbPze2naequ2h0GPqdiY9Bp74aUsDNTNSBSMnq6mGHB8Zx1d
9MJ4Ihmyi1T5HtNIB9eM72Gi5gVtB+TZ8+59CKZXyg4a6ZPJLqe1u9JoaggUVnUMemWkIZH5Kcn9
3qga9pY62rd0+oVGDLy0Tgc4kTxOKM2esOTFBvu+NQsVB9JyBeBkSM+wJ3QuMpChkgL7RBpz38g7
5VkdB3+gPDLggnaKZgFoO94gT8xPttNEWZAlxtaKOI1wWxd+ZJgFB1OK36eYY1WMWI3MFhY0Iexq
RVa4jVS6LbDXVmIbnXUMM6tQNfmF5qNURgXZz+YhjhqyYHHMEq0qOjnLuxSL9yihVbgMtOVNC/lf
OaPVH8w4GQpF/YhiRLeVKaRJCda8rYD/RzXdjygaSLvy9GmKlatgjIMnWrNB3wOXqK8xBH49RxVQ
DQEx7k7Bf6OJLtkyvy7LDIXMogDcl/lT0bb3JSp2QhaG10x7a4fhe0osQLQRqWRFmQNZUhzFZGq3
civu2ymHHQKCBPl/8ArmfjDTU9QcFUl8NAuSDLliHQzUBnBv002wt8NLa+XDJRXHX2WERmJimoeg
gqVtWiNNr/jcvevja1WW2s+iXos4veRTgyxtsdAGSqa16UwnqLUot6bqaeJAQtO2+3/sndWS6+jW
ZZ9IJ8Rwa1mWGTOdcKNIFDPr6XvI9Z+zqyv+pvuOqNiVZBJ8sNacY/52pdWtG4teHtyajpl+slwI
SqDJJBSN8Fs+hInOggSauyOreimg4XOk+IUBq1u1EeGplImiXdGFX2GefBeGX1LVLc+V5LX7DC1l
x6xqTOa3VYsSKVIq/chmun+0pjQcxVYgRYKDBLcid0vFQwfgwMKXz1LVrY04ZU/TN6uMEdxupWHf
dSTCyb7Cgj84TCl0OaszaF0U03qArmEP44jtoAUcEeqbVJ5rLrMxsa8oYoxNQUG8LUHOTSym5OKE
x5fWBTlHaGfV18yyfpRUyFdRW39mOmdcDr3CHSf9pCQSFenIWNUCqyKDvV1hYqVRBdyAbVZi0Ucw
PqiQQCx8W5x1bh81WNaDgdYj1igVdIHMgI1VQIhH79hZxXdIm7Jp0l/NAwbZ6nhQiRYUGGk8S/wQ
UuREkg8BckzoI4c04wQVOGVdfWYSLiiCCca6zDeVmjO8qmzlvC54aev6deim6ZRoZyvFaQyNPnFh
fmRoF4EqCQIr5ppausVzCEl9aeKKpM++bhf/H/T2wLX9n0Fvpvy/Bb1l3+FH9vEPztv8mH9z3tR/
GZaqaABwLSrgugk37r9Qb6b5LxGGn6qKkqlpf/3q36g36V+GZhmiSDVEUnXVBDr4b9Sb8S+DX1jA
4yzTkuFx/r+g3lhBzvzCv4E9Qb0pksnTWZoisz6VeYN/R721MhT7KRgEEG/OpLYuCWazUDFMT94Y
xOStinbCAuJYR6wB9YiasTrSgBgl2qFqJC+VQXXZ2/TIAIgiIzFRxzORuCnVLza4H02dwkWK5U/d
gDelZtKl0mV128XhR2kEARWgAPUkk8kuzykuJmmLnjRFydTr6Aq4P50pp0laMhxvmuG1aYGniPjo
ilbpdmPvkx4jV8s4LYGKGgxwSprvrSTjNhi7fUcsJ74RVHyJKR404Hn0VREulmX0SWIcbDpo73Y9
kK3nMXkXTXsVoJNWllovjJDFkZcisWsJBWgUxbQ9GTRuQG7cqBnvuTAEqzFFbV9UyY561II/wYPn
967gI2NsOwknXu1UVY4JQiVwTNfeoiS1KbgXTjwVvx01cGlFmyXZtTnVIu57aykHlM+i1HCZdwlY
FWibkirFIR5o2xLrRalKchIKbAB68STnRboRu4+gtX6A4ON4M/ZpguQzk06in8huyegAzr+8a2W2
LIqY/NYmgF8wNEc1avdVS9Z4GAZnorgQyeTqp68GzSlQddBjsV6uc1+8Cbc0kFiN1RCpFJIzqyZr
t2YgOZRArKPlDeKlbH+j5mTJsv/SQwdZphDPl4ohf7WqYUBOb226UAybVjgdVXgK6WRcx5Du3piq
+qlMLjGMJqOTIsQ3CWPahAuthqOySRvhKijQ7Ms8/tZLuufdhDLCIhaFAnLvu6GRXvMOs08gSRPq
CTaoETikpWQol9pEQgrliGmySL683EqAdxcuDBxyqfse0JIh1EQhC88heBQrq5RLEOBTaLsUZsjo
Z6zleNMZTfH6npNDvJHxqFBvkJZK3tcbz6CkJOvFXhoqx6o9avpKScgZmhtZG/vdKPb+kdKa5bTe
2GKg1G99nBcvTI8j/jIz8dtlkeQq2ydoGJ2vTgiqkmY5kXI2sRCn2DoimG37dSOE97jIbyRXZ1Th
sabKdb0SEgMnkwgFT7dG2ZbirFwxA4qaivRZEVpQ8yqWhmA66rBUe3V4atHEWR6z5+TL4yYi3Nds
BXE5yoJbM8mD1StPBiVee8jwVLcprW/ZMPYEjK9AxZCOlib9shfTYB+K9Uc46cxRI/atPoJo077L
Edv+EV2HGWIsiZviKpi+tk/Ki9FH5jGO0GhFUQIbvCNovTN+Yj+MNn3aEcfB5kJSDSyTjf8pIOaP
6zFwrSn9gl93DBRhdDMCLmXON3LIgJEG3o+isScTaQFk6E3jAsyBRAtWkSKd3apKvb0nvUFr9fOY
iVh91Zy0HQIHV31o9w2dWiCVr9FY7qLWxA2HLqg1p68sMVUIGPoBqDhiyYG0995vLq3W/sSiT46P
3KAICUc4TsKAAZUddkP7JAHaeS0PCodLJTcOw1wLV0khmod6lFwffQnImD8em7IDFxvTI0gBCBgE
WwU5sDujmHcPmm86lOXXXRMdBAXEmKIXgFs6MgREnMCFlCNYS2F7t/1e4urYDNmwRtSOJcrXqXVn
0CkyY7Q7EvcIP6cgDJZJTRjaCWgXFg0b2k5SrmJhvBGz4dF6S3e98JLIbQioIn4RVKpHLE86cuII
NJximIlW6TP8wbmM8W5aA40msckYI3Q8Z6L1GvSD5hBqWLAh6UyXJeqHX8rHLgxYYMY53MzCQLNC
/kQQg7rowx8pz/uLZWUA1CbzKe0Eb6UKjXnLkd77tLRcCO1nb2qvQ4hpzNcBcklV028txnGJ5RkS
9Yi1GQUVy/z1pRA9kdw+F81c+gl/zGZoXAIgFkWvlU4kDJobqe3rlCJ/nvRXquuHXEyuFKGujVh+
qyZc47BLm5XRm3svYcoLx7bZjsOJYIiVKYm00YuBNb5QdMgmB9z5retPIh0E2iGFeOzrsDi1kvGc
BdJ0MCVw11OBWEMp3zJRpaIuCXslBo4d59PHUEaFO0nBjzLlwz4yftkpgd6wNpkAL9zUlc1YSE4W
Se3FUBIch9NJ8aLpqnqMoXLsOS2JKRyFaFxXE3DMsg7BAPTaKbJGbaEZ+DEJLadRUgE9rCmvkLFg
D7hxfZCdMtmqJ51kemXQKBclLcXDViAuQJzKfW1OH56azVGZ8V03xP5oFRq0PyqgWjEU13RgqRyb
uN9URgM6XTRcfI1o3uzSywGy85q1LmF5+SKrCAaqxeKnsDJxX8Uyoz+Rs+yU8HlXerUdcQqYqRwd
6IXDGDHl1tVa6g4JTJwIvtxK15TRljwr3yli/zkp9MDIY7sreuW0qvXZUfZ1mtLUXCOS6caRBo+r
JTsLmr6VfObb0Jq+4679jEh/R9yOb7kktmrHoLSNfIV5PA1Ip9VuY2QNS8ETkZXS0bLbSYK80pRP
YswShzU75BIFUJ2Ermagg7+UswmE9+yAbZJzkTIXCmM9t1JFPOLSU0DiDzHjDGdNMUSHambY6YK+
GaoUNUoUjHYRz5DmCKjQIP3KQ1W4ZqEfjIYkd8qqy5FGK1jPYhGTwXEE5T5J4zpWfIqPhc7qSxEN
N2qZSP0gxujemPSbM5p442tdQdok3Augnh+TWIUAlvXTjg3/maxh7G5TB/4b9NrG6OQPr6RTpRut
cfA7MViotSC55K4QBKo235KvDfuSVsRSS1LUVXyS6CkvrYJgu+p7oBG6yqX8WVfL96ZQaM7VTCO+
quhY07dj3iS3sKnwDKpXU6JFSOjQCzt1FQUyDLwxwfzTZSpVMnrTpLIKjixMn2ENq1CKsiM5GOh6
NXwrUqje5UaS6aZgYk9WnVXdi7PoCW5upkiYQJ8tIXGoK7MBhhN1idP6sArEfPoKeho/Mis9fLEt
cj5MpYVBbHBSZEDm49ItRjxC6SS9CSQTs4irGNhiH3VTgqlipM5rhaPNjUKCHxLuScLVmAsFHplO
hLOJezXHWMUU0W46LextMm0ZaUXgPQJrkHyK7qZSQv5ID4Fg3cK4oWYdNh0F0tFRyx5GTb1LI3Pa
NmOI1WRCYjOwqbQoQTDQD+DY0MH0K5KBVp0kYbQUInlV0eLG8cAq0ACT0iDa2TQe6c5pcSQthWII
KR4jq/yFRvYfPCfgzDsv0Ep3EEQEGNlNNlC6DJmJ21apkGcYI6IXSxaBjRIqjasX92oqSDkNrQo5
Vus9hWrwFHoUEcau6ujJznEZploR15BjYDW9sN3q8z/aHGe4QinyX98/fsgaW9rE1VXp5wCMSjUL
bJIMpjw2QmrK5xXykNaapg7I1/oBSsj86yxsxJXWEpfUqsWWWaTcPr7677797342dND1rRiN3OOx
SZVUCIH1wv5fPsvj77xSwmevD22CQpygiT9/rcUpzMQ/3zes4Zdk1CI/+/Obv3355035ujKRB0dg
6p9HC8A5F76fE59nspj663n/bz+l5ENv0UiDsbkF3sdSByzyn6P01yd4PFVc4PVNFcH664UfP8ur
DEWWEZtoxECxWbSzyiZX1g/omlEpGOoev8jnK+DxVZ1Qw0dvNf7tF0g1SHiZr7KEwE5bapq5cD5x
SQWPePhqjud5/ONFGeyxGMw2KWPbeaj72z+Pn1nKENDJiuVFmkWT27TJWp4xbu2cFRknWJoass9Y
o8uEjYtZSbhdmjzL8wklQgmp7JzcY6VDuhXnPNbHV//4maqamI261h0N1i07udQyF6T1Vh2J++21
AhzFnGGqz/fOXxmmYsXuNyCam9eYq3EhJuDcJ1R9fp0//4zzK+bUs//2s1yn9o78jHI8eUyPNFZ/
6gQsvPH+EeT65+ddN1irMSdvOyJJqjUKdtxUt+zHg6xAvwZShgdRUy2g4X5J/f3xG8WAyyZ31frx
hov5WD+++se38ji2q0ndcUXvH7K/+R0kdQO+aJZv/RFu/RF3BZDRyXhAXa/XY7mtZrnaQ4P2+Pav
n3Hd4RlYuPHmPK6mLVEii3NUcaEhA1VXL6K1cBM6H3VwrZx+Fe+zhXF4GbbEEGzGVbkkItjtQK2S
bdzaJDCfp+1Lv3Jpzix0etVOkVBz21tEokwb7+Z28TbdE5fterfK0S4ADVd7kMI2TAWbbpI7besl
QjrnbX6xPYMz6JFzXC1fItPez2Cpl8xYvpjCSj+NX/ygXfKCcAZuGmWO/FuCbhLfuLHddP/i3ZqE
8gHErBY+kg2Ub8Mq+MJ7wwrIi7s8N0PYL9VyfMDSdrJJvVh0/ZJ+VF4tC+uWTtClORaULPl0/WtY
HtTsxGFBe1hPZFp+cXhG6AHTtLG014R1NF3/U2b1uCsR/cvbsoas66DHEoUVgTIdVomRyLizTv8A
cNK0oUvIIufIa3uHpPGdhJV6f+5XnBIJXywN72ifxGuEpt0v7DhqFsacumeLeKx76J1uvG9NKuEL
UGvVSHdggRebSQEBGx+LBGui1VpybXyHL/jWUlfFRGaNPQRUCBZN6qinAPFsv6MNmZLiQSG7sHXr
YLJh/qKTJyOY6NkOr6V3QuH4Kan1RY8XbFnFt76BXgDNu96GycrIjiz+5xcbjhKdrWSRv07qKkIY
19q8OlRfQV+GG93HOEX+01I8TcxrB9rYVogRkuVGa2ejoyMdoV5Nv868madyY5qnhAAab3D4n/qS
O7LLeCdfZqoRnbpkOTVufB9HgGjKCXNSYYNlpLtxzQ6yZHeHYCvwSSFcLfB3Q35CAWh+ioCcULnT
MHIJjj8nYG/6ZfdTBnb2ztFJx7t3ZVRcWDIW9I/WmVbBU7cMY3v8XNdP4soZGFn3sCCqQzMXx3+K
HFPGJrUVQD/JZ5Yeoh61Q3xHKVchZ4jLg3htFwDaluLC+iUwEaYG52uyj8UhwMR9zJ6TYi9sflVu
nLJ/6zYDgAx5bUAH2miMGIUHQGjgiu4ChF/kGqaKgqiWQK6t8jv8KrxzUoiijzmYRiOzx9jQr1lG
TnuD0gir2q7uUrQxG5fYogKfKz3pu15crFnMWjxJqeuXlzp74+FNtYBOyPFQTwC3Qalz1iX22MD+
ENMlgNFPXI+cstZ+mbbil8sv21dqJe9StIYezeY9gVnucCEl0zr7tTD2IH++SgXgvROvDd3cpCj4
y+kv8KRy3xCgI13U4sDF5QfLwJhfku7oZN6y6RDc+XA8JTdEwIk16msDkgJaCaxPBfsM1EyQkjSl
O3LloAewVUFavFMF1DG3Uf4V8Iw37QdXcl1tyI+0hH3gH7goExD5dKXUFT8EjMub2Zn1NnkcpZmo
Yj6XxZNVfLXKNyIonDmAvDd5tRHxpFHYqlY8ZRjtheoTBqvKE2hEhFWrVN53LO478LSZ5Er9uJba
D8U7dwpLQCy/5SUegTwM72X2Jopo4/KzXBzM2yRtS0T+AmekJ22L+1vKUKNHm469ONRNniLIv1+Q
gud3ZA5+xUJsyb1HLZBoYu7JeGUuOO8t+WS2+mVKixEC86adzta7eeIMk8bIce3sj9A2T83iGAZX
zR2/uINBQDM8cZswLPTVmh6qsU6tU686H8oF6wQmEkSRYCtJlJRcvuJ0GG637Zx57GaMfeNS4jVc
adt+Ma4ObIrmrgijbvar8Y3DW9lnd+pMI/0+Gzk9n9S3Pgqwkzfhh6xyrh5OGwrZL3FVODg3q7Ua
syY/0qS/6SecaY+hieRRhYJB6ihbLkLeybAdX0GvHDkG1N2oYriT+tpKS913vNO46uWF/8TIGe45
cUA6OVpG+8xbUPljzbA7Bz0RGWarcZWMvDijD0PpwL3WIvhgWvTW0lZy55lD9ZfQAm3g3iSV3Rks
afHMFypVvohmL5/BcM1wr5PfwEzKVS88q42b/QrvOZO7sOq2nCzKOPJJl3A8OukGHiKPT6P3N/Um
HH7QkYhfHLp2ybsYpSV3Erfj/PTRC5UUhl0t3CBA5g7mtwzVj5dXUlcw7HxvFPaH8U4mwkJ4Ni64
G16xfL4bF6Y/zqPhcoCCj/6LL1y0RtU8i+AAQLBBb5B5mIld5ETPM6GKF4cgLeG5CzhTXBtKdi5k
rkgkVAAvVtNl4oxyafFeYR3Z6Z6NPZcDoW+cDnwELkvJmPxdIp3Erw+uPKYLw0axvC33zF/mibNk
XbjrJ2biejXZoNMvKc/HfOC+GO9sw/YFTxz0QPmWDAqKK56Eg/AsbTlJ/PcS3Qf7i4Og32YvKikh
TCQccb7k8/OxuPiZQrvtfJ9qu8JBLJ8tpAvTC4luWn5P7vKN05jvmZ69m3GAQoLskjHKtSKGLI6V
cWD20y7cZXj0fZiuQbaTOX+27DvCuOYVJ5epDP8sllG3t7hmuFjYk/JIhkrqrCtG0fr1jQezRkm5
pK10x1Dpb7JpHe458Qw+yZ1hUNpy59Ev2fPJGANemdy1A6LWhfLOp0HuwBzKkYVe55DMwksZ729V
vQ+ZUN/5h4rniM1l6T9x2aeb0XcQ3Qpc0ESGzSdIIR/iI9N2NfPkpnFUbKLzxUrPhzdguBzhtFoq
8JvmRw3zRUoeBZdZ8svbYvLnJdiKT+u2Whfeuf7itvYMl7MCzZ4pe0SBhdeMcfWAOyzcsIoS9jxy
hPxp3uarVHUSyZW50PeKCNoNffRxYLGgrgBr/VKLN1nt+VcDBiR93OFG/SCg8No+zzJAxtTynbzK
hab1Zw5Bvg/P0QgZzG3Ri8PAxaSWEaKwmWv6XPUNtlAiKXGJwK0w6Pi2B+GKtBVWKodYA11l1XuK
Hx21kqCu+buqXamdvkuCcD1hAkw3jbGiqQUYu6jPFUYc/amgfZDImIIlWzt8mDc26QvkzwwNwzzI
yaBt7J68FOP5PJavGaxiCOXvM3lSpBpg+4C3YgGgBlzmptkY3rSfD76UPZZoq7C/vSQplcUVy6bC
YVo1ux3ScmmvpyeGKIOyRP81bIFjW+FcBChsOiJvTKc9T9OH+Dqj2aW6J3HE8Va5dSjyu3YguwW0
SkJDRHI9j+DEozU4ajdfBuSOF1AoeKVnv5ZAuYOrWI3jmZW52EN9OARcrqyIVXCHIlgfBn9Wrpyf
q38gREhBkpf+mOz170ytxnPEjpIL2HcU7lMwd6eSNc18ge1LxhHW+l9cs7PYacH3RroerGV/RvVZ
v3VkOrLy1xaS6CbaipgTQu022KEZzNt1pKJ9WjEHonIPzGPDt5fBPEqiHfeLzlrqiuO6LoNcU12F
5wr4DunGr4xXXAEDHjFq2sOqtQ4kOPK2wuJAijzQXzdH08gowLCCDJICGCk5OrbwebUy2CI2WFcR
HUF86rsdb5gdB9eWG+CsYL/D9DoDneViYT4he6buyCKdGaNu19IRmj1rg4R1CgvhngnKVg7DiNNv
me7rr6H+BTysCxe6e0jw0ItrW/lJei+X3JSG60GxI/2m2qEIMFkaMyDjvMR04lFlT8ThXFKRxs6z
Nj4tIp9qNXgrZYBeHz54aLYyoXVLIrCx99jlgT5bVKICrlO141CYm/QdEuBgbFVtSdxH0C6Cxgby
m6BzP4UXwWFt6WhcXGsWtpXDBdhUCZunvciCRDnUbw23O8Rzk0irRXPVSfGkBwcO30Y1c8Sx/8Ut
l0cON3GE2J08UCx6cwojGP6GhZyFU3FD5WsAU0O9aaQeD2qC6tBX88s0ZeyszMF+JBDEtODkBqrb
xIc8WvqEzUp2eugPFB9pdtYXMbSnFKb5otzSaaF7EqxECogsXVLBJrlBJC5Ud1ByV45OS6ynXKtv
gAK1PbTFoaJRezSVs/hWCvMlNHArkxvVfptWsDiXAiyFVQqxnR8EZ9BCWXvv6XRrWN1fscThyxuU
g1CCi9+O7Lzveb/QjmO2wjarMvKDfB5eBw1rdWPXS7HF4/qDDnIxvrWaLRVuhCGN39A9IugiW4lQ
vdtLE5wQk9BQ56Pgfiqytc/qWV8auaOLK0RST1dSkFfB8bEwkdm1gQuDIo9g52ppbvrjP49nJjwL
JVS4U0Uo9k85kh5CjjvqAsy6KUrjNttHCssQF9bZt0+R/toCfd5lTINg7qCDWxCbn0hgLGavfRso
+TLXk60YGdDHmp5mz0W71hSG1WWEN7rhTgINVpfvBuNP+U60E+eanVMAw5A17MKqbO3qXVBjKd+o
0dK7964KDBnEP4BTuSG1yxba1WrJhv1Eq99lm6J0e5qRACoXCjFf1kF69/bWtSklOydPhcuyW0eY
0pV3TrPabULXlPdew/gybBl/uBQAyLNUFcg3WZfGXmuOFY32ajd2l1A7+/3TlLyqnZMHoxsEbwpv
gIruAgpMqpbYtBAd7CXQNqfka1KW7SV769/LhK38TD5mlNzhPyWbclwCZbG29Z5ZGQBzR9LoJ/8P
TslJfm7ONGIwNoOroBitdydItcgePOKxe3tgvIgc4ZDKcLqdkkobwoMPRgxi8iIChiABUaKt0SQ7
AIH2kAXccTsr+dC8e+/Tathr+4DRDVS5LzESojRkefBhugd/PT2ByMEyZREc6XNEug0eH19/R72A
wxwCzRb9I2tl9nv2FHxgQzqLFAiXxUa183drJa0YM5nMnfLum0sSo58psjgypWHxoGrsMLaQhsFT
AUzBl0enncIdfVRrhca1YH+1DlYSaxRoJsKiSnAGzGDvnc+C3joJu92Ybmhj6Bd/Bxv6WW7XJUwq
Fz+URmHuxGiqvsWHYQd7Q1kD+1HW2NCvFoqtYB8wnOHyWZCLc5KWVLwZFWL+bNjnGb3OD/i+ZCVk
dvWabeCURDCgSlec4xfcWTu3LVyVqFS0hOX55h0BW+yNk0BJYWGcciffieNiuKE3FpyAVai8T38H
tncAt5fDU+hgDsSUML3qb/57+4w0Twy2MI/xiK8ZfQ6cLDBpwPRgcJcz7a94ka6w+HPYZ8dc3uWm
U4FvI8MFJCG8NMBUCOvDFa2tXlhXCIF9FltufoCxMo+J2M4Z848FBN+N4dSv0QujKMQ7ohZd/AWN
sgkjxu9dDobYmOHlbflehE96uOQulq6leh6LOUdhUjem9Muqy6zIc1+IFZ4tDOps/sm/oxoqLt7Y
OjH9sUIQunkTk+aIPiroDLSE5//nwAwFFkXLaG86WGIcH+TNBspNzJi5C4ZFQl2F9+JvUmDyJpY4
eDt2u+9fDSQIrGnNl3QP6l4zsWiPbvWCRiGHZ5cgBCcRoBB2NLPYVdHSodVmIgwiiHLRXlRzOR5k
TL00ZpCc6gsROkSzydq1PMwO+l7ibo2eWW6yQx9fY1zwBDDjKHIMixSKC6V+cZPNe3aUJE7IiwBq
FFZUM4TDuPrgKpAhTjILuLRtxugdSFJi44c6Buv+m9YfuyZ4fQZ9k4X/nHTsPQ0oa2Q9ILFYhPfW
AE+yVg85TLd59PafAfkxXq2G1/g3fGlJ41vklN+X0pdG9WRprUni8MAqjCCD9/H4DqwL3IaCYoJx
HEgzHwcq6sWH/b1gjENdwIpjL5Wg6iHFLOR6TzlApowSOOUi2dBmQh9E+QAFECsERnkUHTA8o9fi
BlqpdqFva2tzwyL/NpWAuqBlzL6UlVd85Bc4ipji9Xg3I8ampXUMTuDHiD9PXkzmqh61KkbJhfcd
ZZITb1Kz3deKppA5Ti7ikgC5NxSJVIqUefcS3DvJbfGkQzK+YjKC3DFa5Vtxp6T61UQXVlqCm6rn
tln66tHKt1JNSRg6RD6tGTrirdUtPFBx3aY/Si8mfLsFgQts76H4cUC7W/OivwWMorTEwazjpgWi
NKz96By3qNcA27Nz/+EIsAv8TY9y/qPBcWvUvXIdWE88GwDGu0P8IbPvJe+CSwQVL2Tw1PYqhyZB
Tnv5pfgsPvMv66BtK3b21DVOyAVQCyjlLeGGbsFaLgaHpcpPhGEEIHJ4BiK44+oI10i/TVc7DcWF
IOxw22xF6dfbNwRuFC+FM6/KTt5Tpqx94nph4CkLaUBG7/2UNYQgfR4MmJIScJzysxk2i59mQQjM
tPZB4KYGcdKO4BD4wRZ9Pi1sGd3us4GdD3UQzsw6oOm2G9bNekCLQN6z3ZGcAXef5e3BOgJ0A+6a
H2PjFYSRuYJXh8J0gXjjdrWO/jv9qoAMAfFNvFFju3/QANLn0fYevLCEQj8MTs4mVaMk7ANbLTg+
KHAM+x3gWVym1MVPCiN5vLAofpILILOPh0qlvQzfMoXfd+WaP3sbsGLGS7gdnrgSf8ro3KHCLaO7
6m+N65Mq8Nm+Spt8koUx49whJAjHeItpkBmZS8E7A+UGKOl2sBtnQiaSxcUpDtYQpWXxFZifTUYr
7lHw1fKl6b113G8a68nIhX0j+Gd/bgD5j+Sfx5e9EgMYqEbWkCKAaL8nDF5sgPX3c99nbAUDgVdH
66OnA/T4mVWGuwIdjxvPLaxgnDJao7OqS64oSUZTD9D7P79J56/+fKv6+F8j8akRM1gxc3fu8fjH
P48/bVRsFYz6WoDasmQc+J8fH8uVtPH7bSiCH2jm2KnHP/787eNnXjFnWgWm9mGhGXJ0tsOzn/jP
n/7jkY9faHOu058/ySvQu0lc3zTNRPxXBQ6N2jWGxJI0P/7xH7lZjy81GvaS8/jSfMRSGZiPob6B
TP3Pn3f/eZt/fmb5c8DWn+8ff5MmFZjv0V/94+d/vv3rqyANYEjMz/rnN7EakKJeMzX9+YWpNLzI
4/u8Z10mFYW1fDzkby//+NgoQgHIzRFhMVlhpsw9nRZW56CMovg113DnaLGuwEJeEbMadeVa04xg
RWdfdGWFpNaUnlcYUbualCfpEVrW32pAXu0cZhYr6kbAxbNE072ooLg2DVO7TgJa6At4dxvipkhG
Mxp3zNBRNiJlNAEsTwvlXql6W6FlYQnQwoM5aG0UyNpEy5vhEAPtFEam26WSRMW4U1cdhiGxQlYQ
e4a1VjRkskH8kszBbnqND5Ckt57Et+Kh9Yk74C3q8KxY0uxliG64Jnepx/JMJDiO/LhIAqNpAQFn
bQmAO0pffZ91ClWOns2bZloboQa2k8PWDPoEqH1FDhx5dRhDVqoEGE8hyW76IOd6a7SADrRI2Kpp
9VyEwodI/l2mgRr3P/uOwGAlY9/MgENa3vSIzYvxhwk5UXo6mXpGi+5dnyjqkLY3zLF7A/l7SM0w
n1QFMJoYdSQ7ALqvzCJQ8XwfsV6hUtDB6S4cguTYk/A3NgOWvUL+RklyEH2DdE4krDKpgEP8JUlb
v0++sjkyEDcTi4A5RjBtf4PM/KSNnO1akaDBfI4cDObsQWE9kStHEYrtdCMj022yF4O0QqmRYGqM
W8QkmzSlzzJ5e9KDr/jtzyMW7JDUQwgpBBLSEaqgXpOKmJJIVPU6azGGe69C1ajKz63lduaTPocq
5jjGWo3EI93c+dQ8yV7kMH3WiP4kMhklOfpUWW0lgzUsJgkAs2r3BVWPlGOmkOpYRC3YemIeh0ll
tcccD4hxjoEcyYNs5mBIoSIiMpgISGlIbR3n+EhrDpIshks5B0tOc8IkSZNAX17ToqIOarVUU0mj
NEillHz8cEEr7HryKgc1z3D+G+4wR1lqgOZNsi0nlYUltrERz0b0nae2Khvi0k/758Jkdh0bbabn
1MOmi4k5Qg8EExAEvlAR5icmxTGsxbepgCRXyqaw7BT2k6l8H1op39Tp9I5XkSFFltDK1CT9GiDX
0Qa+sden+wRVj3xPIwTvbpH4yZXkSFJz90gCbUgE9ehKT3NE6CQOz8PQ7TqyQysdyKzZpT65a4fR
8G9GkG1TSYF0bFH+UHr5OtyrOY40mYNJI3qZhdzAVAvVZ2UOLy01+aP8EhXrt4xTsk1zDtdQdkyy
407WJG/Vlzy5NY5MXoRoNhpMBaEkLzXQthJm/En0Vih8vSPi151FwKr0SFpl85AU+jNq8gohJurb
sfQPU6d96BnyhSFnHU1HbEqtEgYPFCNjzL8jyAijp7SnWMxNAieOiJ9PUhmz/qhwBqu+9+spfbTv
21dNYpgjeXerJbruSArd7WCUwClVFjzr9LfCYdhYPbO4aV6qOY4WNqdIOq1KSi1qZ/Kt/DlPzAPR
GpFlq2N5DVt2F6ncA3BG0UvHmmZHYoKtLe6JlELp1KZjIQj3YA7LLWmbh7oF1lOgIkOeLqHt9CpB
N7Zt9D720ksXIP+Sq8Z3RYEdcxhomBNI6G1iMAPeHBBRA143JSDOQGEUUn3TgHjfkJzf/Kerim+v
oc+j0YBMt8ocCVyqIakkBuwP0oJbHYaCPAcIG3OUcB7RcZnDhS1ShvM5blibg4cFxh4ILjghkUue
A9KJtaJ+LrP+yDE/TpW8LlnQDm1E11QQX3yToldsPXn4q9I597gozqEKNEvImBgqYxIXXhr+qsNN
yQeY6oqOOSIPzrKqxEiDEyryIghHa2YWoDC1Ba1D0aUTGazGWPG65EvITTD1U/Or6pS3yjm/mRzn
eHZtNUrwaVZTtEEaPOwMUp9Hxu9kjoEuYtz9jEmj0dzqNvxtcHyeJQBh1eSjVlct7N7zLIjsIV+l
JlHTYUKudFSXr/EcQ12TR62cFSoh5I8u/PRHS2XZ/tZV2gVl8JY0nzpUJlsVgQDkowgDD+8nQv2t
/D/YO5Mlx5Esy/5KS60bUYAqoIC2dPfCOJM2j+6+gbiZu2OeZ3x9H8Az0yKjpVKq9rUIBEmj0Wkk
hqfv3Xtu9mD4NdklVXOLunpRldJQtwrIdMKviWYgbMBvs1cj7N4dPMow75ZR19Krs0lAy9KUmAuC
uAEnvERLNLfBbBLZpyASFzYKc0+yurcD+VUpNKzRhbmyxHzn8AqGJfi7bGmCeGh7RzLB5RIOjhQX
3LE/QP7S01Vkk36wRInno2jQVDtvZm1SsS+B4+USPa7q5NmcxUeBebZoujOgiHGJKi8dqqclvNy1
8HHFS6C5JNl8all9hkvYebHEnvdLAHpuL1HopA/Ks9ERFOwzbjIZMwQ+ueIlGerAZ/ybgJYj4e3Z
1pXTh07pTpkNLaOMDHajp6GfeLdZV/jbsO8075Y5Sb5Et6MSo9FeEj7XEKfU21DUVEMLwBNn08e0
aUXjuI18TLK1RdIGOsFd05UfVqKO/20p+89YygQoC/mvLGX3P/O8mdL+ex79k6/sb7/4N1+Za/9B
0aNsCnZAGp6jsXX93Vdm/sHZ2LL4sUCJJy3caH/3lYk/eEh5pimkpQlh15++Mv2HazlCuRaGML1a
zv7v//4Y/1fws7j/bRdr/nL/f+Rdhsgrb5v/82+WMN2/+spwtknpWqawXYsCZPGdfXx/jPJgef7/
TDPyybPShJiWlk9DPCyu5vjJniYCUTgUG9RyyGXv8OIQB2XS0fSEjZPbMzdNnjpHXbnpI+f9rKEP
NmO/xAvS0qiPlnG4Cmi8LYmgKu1p7rnNA9fAZpcZbbkdQ1LIvdDehNfY24Eq+yj/M+q+TAak5cnx
cRxGxHXWW+4HtAAjHOGFTZWv0iTce9K4FWnYnu3bKnX8++I9rnuQMQlEKWdZjQ86PEZhoOhPcUZJ
cuyoTZUgIE9QV00uFqkmCd40DtOr1HBgmGmSGqnh4kvXtC9x+BjFqL4n3R/CNu6PgXC/hn5XA1Ns
oKYFv4ZGHRq5CFho3aRTqa85HeClESN5oml6TueQCboaaJj1qbmplGz2zRixQM/9igkwLNk0ppjz
O4vssjABlGiMyckV9TswvF+hzwmukMaLcglTmmOTFfMUadLgGPz0IcYXJQjHo+epY4Cckd3cJPJm
GFvgrDbz6JBzvUS2Bvh1HoG2gSgZE3wquH8qIgpN2NCIb2+nkM53rPW5UP1NFNjtxVLvVM7Jtezt
G2lI90a5eOHGuOl2Nb40yA9DsjFVJbb96CaQSwXDmWVwMcHsmEocW7oFONCbNoqQ3MFeEUdvtnD0
VThOLWlPMf35Ek14MZPVPrvNs5rLS18P8NNK74glPPEwQZtG++FbxXc4AcyBsAJ32mV0agOPddXk
AlVhWNw27c2cpsYpLYI7B2bC0Y1CcYsz/Gos7K+ulbUkRZXXY6nJgushz2jXOhomSrVh9rCvGNOz
34UoU+jjw0fUwE/oXg/oIABbIW/o/BeoXwSnQizbMZ6jDAMxC8mZvomRhAOdTiiYXlA120TBLs4g
HuLcKyC+uwPA+PBHnRbbGjszwTBNfyAcbe/kxs8qgdkI0IXcOxAaWRDIR9DT4WCg8kNlXgssf3lD
PKI/jIC2VWpd8ysojFr2Ez/lg3ONliWVHdzjFJt3wyg6khuWtKne/daGYXI0xxJdRYlmpqnaYDO3
5hdcfeUGgIwHRhfxmlv9GHKfXxmbJ60KMnIb/1tmAOoz86c5JKmmy6Mb2wvQ1JG0kieJ2pnCBNzU
SxrK0OVnE1sdPv1thwyr9g3+VHhwh2JSN8ViOiNaZxxB6YmnKSKZLsiHB23QubIqmGvEtjdTBiM6
8p+DwfjpRaSqJSNra+lMJysWB7dC7KWWVKHWbDallf/KkG7OjUs65uxL9hefxZCL9yeoSTNrWajU
loS1zHlrypsLb1Y+8Cm/R/FwLvLI2uSckBBkuu8VKMGCGvtOav1cWzU0NRsKrutgbNRZe2mTF53U
14NvHuxydgkshvedfINoB+SDtv480gOdlMfY3qQkKcHu4wum6OtiwjDnOf7CBdwB1A09YRPmM1E7
cDyvetw1mbIvvkfLN2tHUChJgoCqst+pEmfWnCG8u56pmduz+/ktMBmhn3Nl0gBxI4dUMMul8wea
b0SslNAThK1gbrsI1cZMb9ssnAc04oDxxjA7CoeTEWY9WsjRsamwo0yH8UpohImi0aciw2GhL0lX
HcJ6vDJMzg+OPtiYj4+1mCkv4gxgU/XF8YZmO1C7HMBvsLqQb0VaWihLcaN1/USfXTIrdCynPnZj
8tpHPcj8JvKvVE6Me9+cJjgaGyBrzesMrN4c2ufWIToPMh3M+3nhk2D06SvYPkpmd5OwwfjDgyro
xpUBM8Ainl7KVBI45rbe45c5RT+R+B0EZXDRfUuDzyVdB0CLO7LOnSBabTzzLOPUvM6p+G1JgkYS
384To7yuC0g+VpHats5HtZyudSdZx2H90Zn7AWLrKPIMfpFYoqFqk8ldCwe6SnA3q+FsKPD2rvPD
zqxH03EJYvCZStQuLWs1o4wpove5lcivovythdXLbCJ2860Z4JmFbgK9U3ko0NzOfDf7qNpR3QP+
sBtMv9YxKDyyRZC+GKFP34p25JVotzKQvyqVvyYOJ4wJPhq+EEbmVhszoPMtxKHQDENNKsycPIpi
Yldombf4tXySIrphDcp4vqq6o5FzHFOIHHqTuAAqgG3ZQJaYu2mPos+cZLYtKhZXZbZEOkxLxBZe
JP+hqnH+ZaLaSM1OVKpDoa2vVZjWcGAmopJDHIywVk6tOUznUFiwmpRC8eg9mYXFEssV895pjREz
UX+aqWH3smRqYad43vytx22coXzGgYJFkVB4KD94qNGX5yLc2WH5MKbzqYjZ5aacaVDoR996vAQ3
gWHu4g7FQESXAhSfyyxomfJoeZvp/Gg0ZDNKy4IEpV2+5tYbYG0MH15fxZvaO4jY/x5M7oueCCiQ
FRM5Jxuh/tF/q6aPBEvstpUBmoB5OFja3rZBguwFuYjKIAI7RBF6H06Is7yrX+FxHoakvbfs4S3o
Z7pvVUNC4zUnBX9jufrSqvjO5w22eUyaExIm26Zro+RNFUAVjIDAEHvR7nLOBZsO4QjXtgmlecX0
m65mWoJ47E9OjXolgDpFxHrzDpM4w0YMnjM8i5pJd1lRjtgBWTRxcA0h5q7o+1dYaEA2R8hcLTsX
/vibwg/hfo9AG81YnIKieKs7VB71wut0C/cQWTDKNP56OSU/QPii8TAkydD9yxyjv4ithI6m026H
0RWXoCVEJbBgFwYs58qS7x1tNTAqHNPpI6CPl7yqfrDU2ePCGSGiq0OgmYml3rOtnRgFHToZk2Y3
ZjCQLex9NplbQN9LaqtS1vVV5hBkA6WA/lDcn4GpvQSAj+SRKzsxL0tnf90MrYOVNoVCniSw/JjG
Ko7NKkXBN4znusz/vFkfU6M//P4BOwAlp2JSEHdpdU7/sfEcD46vySFrBJA/cGPFDn3/6BPby8GZ
nvqWnnOVNWd/wfDOvcLkVmK98qOC0SlZSEkHrjuqCbJaaMRNUP5tkyxc4vXu+gNn8W6sf4jRCmaH
/uJQ0UXPpGIxoExtfmpsq/ntXPGWH67PWDfrM5qu+nBA++0+H/p8jd+v+flyVulzlSynpDzF1fsc
K3ku+qcgMvVJuSI5lAaG7iBnWpj50P/XJ7jzZB6ALZ3c1fSy2l08DK6MjZa3ud73uxgvK9esTeJJ
CE+LdafOXNwx6831wc/NXx5bX+Evj/nE3WaNrI9/efzzLh43sgdi5k0FQKFtGBqEjy3w5k9Ac6kG
kPjrfdt1XtNy0rvhE3+8fK0r+Pg3h3n9mtOxrmeqfb52NQ6vGazdHeZ2HjPdgLweWy+Yqb/tE+ut
v7xgncAFV+4Cs/8HFXq9BVgbn9WyWe9GDT7f2kUs+sle/s1iXl/w983AV28iKRbLPFOr1X213krm
iY82bbPlYtL96Fe7VRpa23mAIBirxWe++qAUaRqB1dARc2OJoHb92n7bln7fXj/7WHE2Ryvgb818
RGS7Oq9WD9OnB2s1Mg3tTVJm5knMNsYNc3WOrTeDhWaeesHBqaCM1W77th5G68Z1Y76Fcjmicqed
tjC7lj6HZhyKNoRPg4NomjQH0XJ3vWUud+0+Rr653td9nLASbXd+7ipC14qvBs29SxGhRwD8c5yS
pr7n4Q2s6PoZfWgOEmknWib1Fcgt9KiPVnONuD959IiFcGr/S+3X6dk1BkKkKKX3SVvV+9L14S1D
Dc/t8jkvpLOH7/WQyzLYOEEOrK2YuFx2kkQ8q2Exp4CPFdjNoZ4zBLQd5MRhR4FWeWl8xNH+IazF
TNGprUzQElmzK89ObN5WXYrQNgJb0tQ6PlkjVUSQGCePht6mUU1yGTo6jVbvMxEXBVdIhdSxdVla
l6AAz76L3MUJyjuTfjvINHHpxv5rLxZNSgmkIgzqZhenArFdMCVnNeSk3etnWH/lqYbPAaCBiOHO
NMkk77ppi6A/pJdw38LmoxunAqR2k32jPehzXBWYvPfRrZBUhFbNxGiAL5AdEyAtV3PMUrNcdr/P
eSuOVC4t6+j188G/POf3YDbiBPf5vKJRX+vaKzc1udd6+VlaKfRG682597p9MYp7v2BPmz2I+day
We/+3rAs2eg04Tq/GC9jljMzYlBGOqF5UOVIs1N32C4VR6DR6/sRoPh+faFmwAG53qoXm2tSzxD3
xvvPn/k5ZIMe0DAiW/7Nalnim5O6rL/YLb/9+RKfd/MGlaWYomzbQJ/Hd+GHKfkCzW4dL5dpFvDY
P8bF663UixF/qOEU0+tlh8rlFgBtvXSyOUbSnAF+wlG+Pvb5g8+7qtZoS+o8KA9d7p4/fxAk03fR
xCYnEl5u3ZRNaW8s6jwSGfm81s8lLt3oEPv2pYxMvkNb2dfpkmDgLt/G+j0oD5Tz7+F6gNoIqeBy
NRbLdcmUzpsFNH5TE3LAFZTNtGQRiBBGd1/P0CM1yU2QS4qr2gnEeYhLcfQonJxlxk9dXpzXW7rk
K/7LY7awsIsNAntAYS+Ofv6MfLn86mH9k5P6UrmKjHh/fiiyKDoZMyi7iCJyQIm0nIlFz1+53uoz
0spSYzgGUlRnW5XTwenFkYVrsKs5NJCbR9hm13cwryfEYnlv6xusQd5CajPR0iz/+qgmAIWlvJWo
289xajTQor9N8dCdhw5MbGkKQle4SgoV1XubAYxc/lZ41Vwf4yRoL+v9MR2J6Gt8TaN+DKIU4SAq
JjeYp7Od1uPJS362i/V23cSttrNjt1wRzMyom0sQT8VBm+l5WB5bN02bxAit+LitZQ9bf2/9QcdI
lyvHev0Av81VpEsIHAgz9q0/PWt5oc9/cf231l//Dx/zmpDX+nyF9db6e5+Pfd79fJnPt/f5WFxx
sPoBPbPGjV/9z1den+zioadoW9/75++EKZiY2SKy7vNzWp9iCJy5ymmRGUFEOM9T15/LPlD7khQL
sRigC8CVu25xvc/LBc1Y9j6aVyHBinRPzuuDxTy+DG0bovmL1XEmn9ddcimKoIi2ds00xVx3mXXP
XfeTz83oere1H0EJmGP8/MNDzHTh7Lkw6SKPy//AHBNZz+JkzwuAju1yHS5jl4sJ7KLyvL4Js+6f
BkHIredNuwBINhpgFx9LXuKy85BuepkVnfkTirptzzKrolNo17CSjcGPofNRgUaTdW+lrSZmd2ZR
wKzjvL4GV3HmsMPstIfaSs9lGvaHCFhe3YbVf7Pqfv5nBgsWPXvzXw0WLrxM95FM/wSr+/1Lf4fV
WX9oV1vsdyCclXA+Rwr6Dwh2rrIcCfjWZin/j5GC1H9YttDgh0yplLDMP40U1B/MJ7TUjmVbyoSZ
+19C1TG2+GdQnTAtJTyHuQWTYCH4Y/88UJBKhnCc/eA8jCSCpah4kqpkkaxg1xWlf+Pr4Oy4c31O
Xfs5o0ThQpqHNCwfIgPwlzEQtNbWPXLzmAk6tFpo8cWIZBQ1vIJ+eWXLjMU4pSeCCahMSfyUGK1D
EzTDgUyQbepDVR+4Qp2GavhZi31kdTMznH//F4MTwYzz//s7+aQc8A/Mb2zGJ38B8kEPm5xEeIow
6xk9u9MCv0wypFbosXyTSxJyFgS+Giq5XpaF62Vq6fBsXPrFfTKnx9wyX3NfnmfHLA+oMjIIfDEk
oppuufJp0ctlMGG9qNZtNgCTn3LDfKcNbd+vG7AvCvDfaO58TYcG79oohlMECTl1y2pDqyFnBtNn
xX6ak+FipMVpmo3uGM2sFdBYICP2xXDRTEJ47/b3RJYVJnAWRrzfZ88ILc4KbDTn0XMGhMHMcT8t
m6YdTBQwhXuajYfPh7VbL9qFIKdzJLeNRuUKUWg+r5swog8Ndx+P77K+Xjd91FVn6fsPY1RYIIfb
CE+fyuJ94cuvxbF0xc++QAU72QHA7uV0FmDHKsxIk48s2nPY8ZnlSyUBfso8lwbRD7nSt1GR0DQY
O885y65aGrHp/GHZGS2V4iFNxuQ8D6GHmyZ9ZDTln8siw++rCAZmHbice7lLy1z/abM+ZnCKbezJ
PZZZHh4i2dyPy7Madj+4bIuimfTVOJ2W5EKWWInAs+JaPPmqSKYAd+8yVEAQXqW9c15vTTNmweYt
MSrCWy3UqcrxWxTJpDGm1bEMyHki0ynsz76e+jNgdfouBqgXFk5qY8tZM2evvouks3ZmFfCJWJLq
UFoPZstDM7mJGfi6a61wzomwB666bEpl4uLggnXpDScCa9iMe2gkr+tD6yYIRn6YzQZ4C/kwm6EB
pQcSMc0RNqX3yyrgJ6W5JiLQ/lYmDMSL4Vo57FTIT9xtNGMwCMsZP/PgEJQI51aQ+hZJosL7Sl7q
ol5YF/T6IvHNU1/NjgTrMTQZFxjUtwxpyNWIUDYVEk+OQT1BbyQ+taWNrDLCulrmyKXnmPbCZa1G
Ahe6bNF7GPoa/apVnO39PGZX5YLWZrM6NXELTWriai919BzEtURynNKpuO+W62UdJTdpl0WHSgdb
fHfeUWiHuAA8N26MVMFIR6gZpuafJu5KAzej82W06XVqGjW2KTzXRk0ORO5/6+zOwm7poUNAfQo7
v2Blu9SEo4lTyqrwlkApfFiLC6DzaMgMNe4UfbhpcBk9deI8K4DztdONhGmmaIInZDahY59jzSHK
AJAio0CkJqq912GqszWEO9VcEvrPW1G2r3XUfkdSZZzH7jjOHiBzjxTYzu0v3RCmKOCqp6Cc+guk
3pJaeG8M+UuVzR5taKQGdLyBrLtYXDIouAFeP5WWX+UQyr2guHcrUi39IATwYkh0vHxE7MUaMaXF
Gc+q8te8Vdl+TKi4++CDeZB7rpZNivdnMKcTneyS5VnRbNYTJRfM6mhnPVpUOEjzmD00MK+2mZkA
MbWhSWT5c502lIAh5sm2AGwMuR8f5zg6GEBht8gyvTMaOZ0LUPcnHbyES/oZSQgX1Sa/dIDRa6Jn
kvggmUX/MyYUZZiDeO8JYuutIQTRCCHPtYEWWBbWwvRVFkNxCocSJ66P1MRziZZ0Qv/sRbSWRKy+
t42kXl7KyLAyBLngyfPAMM+r5EsuUmpLOsJtV90WXYVm3/N/Tu6THeTfkMVUuxJixrKbs4w7p1Hd
HBSgoNw01a5KA0JtNOQD0pYwSwcNu3Ctvhhq5l0iyo5du2V/6PC4NWiUupDcLoSSQqhmHzTi1Y+M
+sh54tGVr41FZGPPQmRPGhL8ljl97BOP5+KgngWDa97MrmQBs2sJLmAClJ8gNR/jMDHp1Jrudq46
59ZCscu4wwJbaBbbCfYDX87gEK0UlcivAS7uUkMSt6ZnAuomtFNu3Z7sjt0rl4/paI9bJlg3WSi/
og6I4x4oQPlTTdjfPAMuaxOrLVFaJ23lzo3CxDllXYU2CexdQq8e3y+RC1Pr3lqSZEgZ0dTwk3ne
iJr1agHiXAqr3HuohK78ROAUmvT7GBdg6RP/YQ7q7spEO7nVTn8HJRtUXXKqkGHtY9q0zlK5E/CW
HxsB9RC6QFtOxzjDY2JpH09RmmyLqHoTVogNQ0OJlBBb6ojyJezrd7fGdEkLGH/caGD0NeJ2B2B6
PiWGWniPx1AO086D/n6Vh511LPz5ZqzhfkF+r7fAThrJoE+WzbibDc35aE4PfhvhAdPwPVJNVofu
EAbPNDWLCQoADeWrOTeMB9UsP4/VbZGJsyjnjQfHw1Afvh/w/xKdciPsraN4vtWWwZXbR9ORbKBd
l4z5LnUEMdsY+jrXQ4oFtiIyqcwI2uRgvlKFhFru+feDEtWTKtMb2wWLmpKhVcMV29USVzmnsr1s
i7tRqOwlhwcjkjelNdWeImktQiaz6+v6fi7gJRbJOZx7kxkyWseSYHBG8xznHbL9Oj0YHZlTXf/N
aZ3XKIXFhfSNOVXEbmnZibE1Wwthlp5h9kK/ibphV7R8/cTMSRp0qttXOUWhiXa2AtdKBqsp3tLi
zgkffbTad0PgfQVLXJNwm3U79OAJzDZLu19STaqlnZOi0zXSPoiJnC3Xc7/EQkOa6PAlhZmy7qcm
FfdZOBzswv8SRpnHSn54roaYgV5v/0ppgRRThBXIM/cxUCjoRBX5wQWyk9RyJgzGuWIIgFi0+WUk
rX3p8uAKfOKh9Rz8AJ3c5XlG9yyyi+8FXe4rRK8x15hYk7xtNeDLfHwZaZNsMoMSuPOZSARBe+3q
ikvIsy0ycVRlBty2uvEEH0wUVxo6y8kbLOzsaEAaMxi+Tbj+Bm969aDPeGOH5bAzoM007KfOvO1V
6V5cuhHokX809N2yZs6/2A6GnpJupbKLmzZFWUxuXo5/0sP1mshpp91QfSdlmjGVOwfHAmJ0DvH2
qk4qUE7FdE0XdUlfx+nV0fXKHDZ0ZbMbLKZV230p6uzd0x5QCmr3uPnBl/5UyP4BCwWcvTS7Xwym
zMbyfSNifAM0OxACvDRrnRfEMBuWBhjRyqme3ufFsWol4YGRxb6qGCYHDJJnJOk5so8sNy2SgWh4
JKO+C/wcl5fc9d0Ys2CguenmxOQwr/iJocmqAvUwj57adrkgtXe48RRTqaKtvU0b6r3wO3Ts5IeF
yRdIiVeGG39XLW6r0Jan3mj3hKvkiySEkXvW3JPdhrFrCIht9zAtm6XZHXwDBxxdDXJDIgqHNT+U
0GpRF2/t9IM5Z3wV5Op2qnQNJZpYzrirXoQYX8fR/ZKX/lNByMKitXlvWbnv3TmrCSB8LXPwDyM4
NTn5hyg0CJ5FsgvRdOPWJ9BtWJ5kThiClW1lQxLgYqC5GmzHI4vdijicWkbBIt4N1kgwCxkafRkc
A77lfe6l+T5BqhlUGk4yyALHIel0Tl+rqrx1pb3zA4xZJvT8nd1H13YeoKnMRX6x4CWH2vtZdN+H
RrxwvTlITTyOcrpfJWPjah7ZXyOmms08A+eYjV9AlUlMzFC/DxBiDehVugguRvIwU2Y/NpRjhazV
No/mR0tEj3GdITYwA7rdzsecf0XimSFfoAzqCaLoKEwDp3wMUagZqflCTgrpLl4OqivFGlXGb5UJ
hkL1qGUDj6lzzCBwYgAftlm975CJXtHHn0IiEHprvnDdLx/85JbcOma38bUq5ftgJY812M9DlkpW
ck50408eU/VE3YvWHnbDUHEerqTglEKnjgC3qyo4jXCAj7PS3X5wafbMVTIeqhIZSeKgNvctwOLu
MFyB1zuJhMnvlGKc9nE4k1thFdso6PEI6epKBDEftUkhGXjxS5UWD9IZhlNt3Q8J9XjN3+zAyzvY
pJnoGqeqIk/IwEgxV8RdB8uqygFdjJaWhn+EO7fBrgK6dRwJEZFzbO0QbH1xEVmN+MJ8oMlVRhFT
h/zRY2ajOuFc2JIVQxyn/mbLUtyQXTbPkHpoC8+wXO7ysXoVCJ0ItQXGXAcOZ3JaA1wxf3bGcZKa
oN7c1yBASDgpwYpq0x5Z2RmPoU+w51hN3sHQNdnobspQoLafEb/wkXIupAtNtxS1kx7brZsj8Wa+
0m2MXN0VBtneY0pNjELp1utAEo4dQwsRie9B3o87aYm7nDTSKy+xYMM7L1D1b8za+2BA/ODSAd8g
y5FoCAVRdslHbLnOto+cr46Nec4Ms4TCChqIRUc4p941a4ggxOB0KY5/Sa5OiZeaBLZiz9oMv53d
33JynAMqx8DCkx21tyltfQYs5cYYf6Hw+zpETBYCYb3qmh7I1Jy7cPgo27Q8gajB/RAd9ECecgKC
l1TuqLgQY0FRYtk2lIX0o2vCa4I9PpjxY0lliVigjWNMdeoG2N8asCAfk74Tlry4HdOm4teQNhNR
aNQcJtCsqDnJAGpdlimii9Piw/HJokrUdG8oU9IBcHZWg3cjdBa4CZlGapwdJKEjfXIREYWOZKXu
Ihs5J4L2KI5OSFDiTWjiVvKJY2aOwVDASyjh3aX3L50kArKfHOintge67lirdP1gqOAll5GHZh5h
c5I8lnn5UyrMoaxFMCGJnbm33elbPzYQC2KXg374lnbeU1RbmMaSWxH3vIcUf44stL8x1DeXCh7Z
AJew0UWS7Rtf0mZmhsvCIXXzjV1XT7wwZVPMCazxki9mM+zgAOsNnddxa3oUeW2B9LRtR3Up2q9R
OuSnLMApNBlix2Gcs9Slhg6uVYJcMPcnkgNFcNuxlkPqVJJzhBiwDLHt0DfeTCaGQ+Q20LU5uxs9
i0uVTghpSPkkf9rdOrrsERh68bYYOwKS5vLZZPC4V5mAHUZWexcyIUxJmlr+y4BTM0pFf5XAxSyT
fet8pYPI7joSkT7hUO4oSKZuZgIWfikgt19po7jg4/Cu4L6kjKCQQRYJFQOHA2VBB+Ujgr+VuRz+
yweJu+PNu+5Lhnymq5DpEZTnCL/ZmAlkHqcZOQVIdWVo8c2emQj7CYraoSiZyuBII4D1F9DupxLr
VZj+NOgFVCP6j1gKxO+2c++YxNHkfQueymFcI5gsU9u/xghSPMd/0VJNu1GDaKGI3MgahUdY+A8G
7FM5IvR3WBaB3kphMXo/fCMyN/Oj7klOj0mbmgrKjSFHehbja8+Txr+KFiAzCiQN6MAU/TItJus2
kh8RoPJtITDj2y4hAU0iWMtznQjGcTz6is/NH0wONpw4fuP7m2GyyWgW2D3Nchyuxko5+7mTTF9j
6W4GB62N32ikLPj0tSrfCV8gyyqMHglVhB7RN3B4yviCuFgeJj+kfSK4IMWvRC+9pr2VHEZdXZeD
8TEMDdfY9lsUIs2D1V60/U3t2JtkuuEc0nfGE3JzBJFR9jwFdyXBaGPWYuXpNU8bjqLzCSz2adjB
okR+8W1JfmDomUzDL0qL0KgenRh2h+eQQu5XM/jt0UT25mlcXOQ46gsa3f0k+QCp8l9GKwc/Oy94
YSQ6KcdVrPjuauQw8K3lzexzpotYCaQVkjyvgOw1+L+oq3qSFqbHqvWDY5r40EM1c1jCGbu6OTa6
uBY21Tx2yPFI1umLrMYnPI13aJfMbajCnyUZG6pomClPzqOTVq92aD/EuDCc7rVw7LvGRPaDknyk
pnDH9GK7yVMrOVp6qv4wE4+QsbBXFjs0fhhKA/eiR1atMyBD/Psi9b/6rG6MLqJVBb0iNzAo4d2q
B1YtZs6ZNjt1RXfURntnLseaLH5Wdf5WuKwl5pEVV99+kIRiIZOCGMOq/L7tmnLX6/a5xhbuW08G
sl3wPsYvFF43HgG67IvIg9h7RmJVMq689fhB7sjRJV1j01uMfmrjO3ToFhoNIjqRyXcKtg2psAie
muBLpaITU0qXRXRnoteI7humXLH6JQi2dAv4O6UVfA+lvvdZcUZFeady+5dhZE/F8jcbQ/uiAPNk
HSdyD7G+5VpgzvimNm5M1LhIGXfmHggHZlDhgBkF9rg9nsijKm5L84YZpTjJuDwllKmbvPb8fU2Y
xt41ofGzDt6nZTTsx5rGGf19ViDpAtGe0Dk3C1Y7XQDbE5XkAtx2QDiICAR3uMC4g4XKzVphgXTT
6ns1fLDdjECx6s8Wiw5k5yqDL8XQCmRCU+4DMzHvghyVswt63LeLLfOzCgA+dFRo4YzRoOcuAPFx
QYn7C1Q8hS6OtYlYjwU4nkAeLxYEeSSAkY9mc0E/Tyib4gtN5uEjQwgMWyjZeQWshnJgba4yr6ZF
EFO9kujW3g529ZrsrQWGjpVUEDFtk8FHRWOgutyMZXpbJXjxJDT1dMGqT+xGV9GCWrcW6LrXg8mL
wLDrOXlr4trbGs1j5aeok7HBPY3mmRMRka8LzH3pPh3xgX0r2uxF10VBmE7xw6bW3RgP2B5urDLm
k85r0tpaDBjYwX+0YUASdmRbyLQxG1UycW98inxqrfn7mOnx5MepfWvP7AiVN2F3s+eLBnwG+Di+
wQEATBQ3k5i4hnAGzWDbIzdnibHg7t0FfF+UIPBTGQwbfwaLXx/TBZIfzUj7ZrSY4QLQ9/Ckm4NN
XGZSQp6GdVqgzm+RJKYTjcqW0pK/W9K0xQ3XLZB+HxkjscC2wDj2LMwOFS7ODlyGEQL6Pr6fDJDE
fjA+DzCRt8USBUB3HC8L4QCc47yrKuf3ymEJZfVJzED5sSUwbNxm5AvoJWgggvwVkjxQLhEEVMmc
vtZYArd+j7LxR0lbhhmrc3bL9D7N8Xr0c1/u0aATb6BIafNj970myqJxPf819+QtEp33kd7PpSrA
+TEXa/bjgA61weTvix7atS9jNOsNAQvUSAr49plO/PeYqDKk4rB7WDjOBD5kP+OJ4F+fzKQr4bEi
sH34EUaZPhAIYN+ohP4c7et9EhPay59ybPHyPA41B/dIUkXUV8OtaYSvBBxGZ68cv7dxVV3XS6Cy
F5QIcf8fZWe2GzmybudXMfY9tzkEJ+BsXyjnWUpJNeiGUFWpOI8RDA5P74/q3nb3gXFsA41Eq0oq
pZTJ4D+stb4FM+GjjXYW8EQyTIcJEoVYkBQmYmOFnhBtONTmjirOyQixnCbnlrZ+tauwmHPV+tge
fHJYyiTcCCiraPHEdJ/qm6EBBmRm0z+llbkxO5y2nmrXrnlIKuEequ53h571zIv3a2izJU5rZpkB
hCOFxuGjkD75wTeHnchO5pT4vtHOl166r4Pt1LewuVaOjY64pw4vd6bJOqGMc70ZalZNQSKb46g7
rtAbIix1xC3D+e16Z0azElY1QBEJWcTvp3s8ZfdmSi4K8ojJ3SMX/bd8QZK0A68oKgM67QVXkn60
C76kgWNCuxwdo+C3nllQLqAT4hRaCuAWlXM+kNbW1xv0PvODMfd3ASmF0dGw4yjEgUr0JyzeaOvC
VYlCMpbRdQ1PEuZKCntF0SMhSOcWD4Xoy5ACaKm5JK1QvsOhDIj9BISRLjgXhFyYbesXawG9RESn
IwPk9rdAYFBM0KHkAjw8gBi6Os0SjCjqKE2/NmwJtvH0NZ7zk4oZos5wZnrLuUu4M8kCoHEWFM3Q
40+ngugXSE28yAhTuDWZY5KrnJIQa0F8txe4jR7OvmKOWaAnWTUB7uIkQo+Q58kGti+mIyu5jITm
ugs2J2gkCSELSgcSabDGUbqvoexgoSCAuhiuA84DTAdX92igdnjIopZgxQXUswCOGpT7ACuk8EmY
YwTuLd1kko/rGZM7oSp+QFyZ/BAGzzPJiEvRGflVprh0FtNQDTWohB6EBSzZO1F9qsL2mxiWMEZc
UH3pbWsjBx7ryGQveu/RXbBE1Hfz2l5QRdjnDGxCVOUJHKOA9O0YUJFPVnFp4sCuibD12dlZvZiY
1+XXCCgSzVWyg/WxJYz/fWxQ4dlNbTNK7AlaSrOD330UgyadJU0xPdkhqQuGIJAleuxKR5zNtrrn
OQ1evtCauPRuAfimGLuSlvCcJiP42pb6vU6G5Jyz7V6HGdtOG/DLwjfSCxdqWghRhgJBzmzpltM2
b1oZ7YLEM9cOAX3aUdMB22v9oBFQ8uKNL777lgOjShcqFeu3/mgtpCpuJfZCrvIXhpVjQrOKS9bS
zgK4WkhXamFeFcCveiBYDTCscKFiMVgs1ho1ZlYynslA+CI5QdpcSHL58oh1vTdW+fo7PJH6a6IF
X71YzUwdbtK+jK9A2IaTUkTUdUscxoBTsAGABST6XFqIEOe0lkQStNbaTof7kEPpyV9Ukc+bDK+C
N5BsSdriuFVmQgC1ZdhPwGQ23hS+5oWQ+zHt7HULhRhCTL2zbYRT3Pl+UjbMa7VgyWwfD9ECKksX
ZFm6wMuaBWOWwTMjKoTifkGcDTOwM9Zi6O3gn8Xg8yCEGXcgYT6/FyBp/oJLCzQmECDiNKZPcym8
25yCVqtm/+7CWps+oWs0hBzaBMsvQDbh2yRaUKiPC6wtWrBtubp1/e9ogbnNNlg3acxkB0UwbxE9
kFxfrXq75+32VPu40fXU7lXEWG6IHXnrTetHOU0g5HPjJnvdr6j4z8YCmdMLbg5kzt4jktEUgOg6
8qisBU03wKirYNV1tn+GNcx4G4YducM+cVImV1MjWmcTo2byawGBlBqwt7CBAp0jJTEwKP4XTJ6V
kHi9gPPUgtATC0wvgKrXf80g7FVdT4msilXROd9Dt65+OV55dMsNGd71JUt8wtWcfufPVrvrDI6X
piPmEudFYwD3m6H8pdD+XD0ghR0DtIEcFyUKmpUxm95a1wET6ZQQwWG41xHHjyJsEnrO4uREJ5E6
8Q+SP3IgE5aN2mq+5IZkDL9ACVPohK4XJ9tsLM99n/cPAY0D6w3Mq1OM87Dp9cmCc9gvwMN+/NYt
AERzQSHCgtsAAzTP+YJJLBdgYrOgExsRqBOxJgktKfBkfzLeGBmL41DOT96QT2s9zD+oNkjd696L
Bc+o4DQST0Ji2YJupO8mvn8Uu3zBOooJwKOz1DceKe+m7NJNM2T+FZoeEWXc8DJCPm7wqH1mDGpH
nqqNR5zd2s9sMY37HfbxDB+5vRjKrcVaHuIx9/GaD4vpnG8vt01V3FM5P84617feYEghfF7OrJ1/
sK68+G6Rfcy+eaDH42YWb+BRTmsKHHmfpuRsNpibSNz5kUlEAH1AjLRZx1dX9Nz7ZiLgYsfaZLlD
diZuJe4aJBHO6kbIJi+fxSWdt5cu5XtihfKkGawZErgPpd0Tsp4wOvFTw9kUbZDuddTs2bqzNLaZ
agNxL5nzkC1gVd/DrMIhWpL4ancsX0AwjFb+7JvHOR2L8+eDYWTl2fUxVDE1XicN7wWJhoMiVrKV
zImiBtS7qtKsP3Y1zXxa2kgFZVCfZkI17AIwvN94b2nts7tNZucxNFtOTfaKqAbYRMjWPKnR/Rar
6hQirFtnSXyr3Kz8Wha81orle+URIhJDDMeWxqbTYl9la89+RZ7nTLeOFSHqXwou/Co5J7MEIhbW
JNvgtgrT9sXpJ2yqTWismdSVfXg0JEOvwAUv6XqETsLUW6WDsUJ94j84fj4+5sB0nJFAY7ceb15Q
1DsoUds5dAaU8FhXxPQxVjN7S+aYQ9/rjROyPfAarKmBR25wY5EqnUwUKB0TImENJ3Qp8y4kWDa2
dXaNjeCemyVT61kblMkhgzuFBXDyFOqeUQ9bssylDaJENvkEjtc+wGdsr58Ppo8AP3U32nXSg2jE
xNAf+XYzcswykxPowrIOZhVj+0lDvIiY4rQkSWG1jK69KZ3Hsehht4zDMXcYuTqaEN8qUljYfYgZ
rhOeHeJ756rqHmNNwtHo4YOmdhoVG5Ap3gdVZW8t9ARTPJ/gCX2JW9c920ka79i0o+83i/fAFRhU
iyZntxOT2zCF9toesq81i82pgCTSavs8jhxMddMejC+ZQLvRGKXeMnce9ilhEA+2A0utmXWyK6yR
zRuZ3PFI5R0POmANree7A0OMfD/nHPe5/xyW808idntbfGkcytqGzN6qGYj96ctzpoJjv0QPwrLb
pV5ZHolHeYzpETo7aDchetAV+V3G3h2b306e/vJbM9i2pkcAjt8JoMeTzwRFcAnMNQw83k217f4o
yhChTZkxxUR+Zho+llmkKFXsI0j2vldpynSJ+MO+nONnoqeAhC22ccHJWLy2lhyuiL/sDNaHG5Nd
49DRVQG54dQDFgc/a9gltIQYqWYZFhJJT2bSuJJltm9sXnRJt/BQaBZqaceX9HGwtUdvq2Yc0CzI
GN9NEjZmizywKllwtCDKBgzISY8kera3EcPCh97UybpLmKE0qhMUdWuMpPbOmPxia/cjzxTiO7bP
A2tAltWUBwabXYhe9ziN5m2YpmJvVgRVGlP13QteHIvVkKnzc1247GsqphvM1TFxuPhY3srCpttm
BhSq6U7LHx3UQuW1QgQOXWSTctJ1d58chSyTB6YtJBVleM1H2z0OGCzXKesIemRQN7k53eakCEmN
f6plRac0JscEOd8OpDET7kFqtqA0vR56P2zGs4c+vsjMCcG3+u7lgbE3ifiL+tS4tS45PpHLuTuX
jM3MwNvUokleNPaoVdDMT5B2sSs5ESrMWhOy7BKIWs7hqezTaL+MvMcmSxEFi1/hRG9fYLTUQ23t
KoFpBw3zMausL7mVFVsa+OkYLg+f/yfMfjoqLyGgaza1JFmWhak1Yp2PkbB8PnyqMZAmaMwaGNip
5dEYdU4GgOtTsU/HwcInxVTXJPRTqMMqUuJIBGjZC/FXn3//+SDHNt4qI3jlqbPyzRYjWjhWjD4t
+ZgsH33+EUTObavDYZ8tqraU8M+k8OutKGaWVJwZDOJzhTHfg0VEtLSRwOZYHtAUIgDJXJM+jEiX
8VNIXoQ9imkevhSKHzpY1Gcg4V78rlfbTHvzH38Uhtaw+lSj/vf/Q67Hz7qZujRO1B8xH//rw//x
Upf89x/L1/zvP/yPv310SX92tax/q//ys3Yf9fW9/JD/+ZP+9i/z3f98dut39f63DzafKuin/qOb
7h8STvG/ZbXLZ/6//uV/QwSdqun/wv3GMhV6fxHuLt/hz69cfoR//YOfmNP4vfqrlvrPL/q3ltr+
p7Bsch9E6LkBiQBIpv8MaAnNfwozsEKcjK5HVJeHZPrfAS3BP4Fx04957B3wslg8Cwz+KvnXP4RF
4otrOuB38fV6ge/+/6ipreWb/FVObQeI5hzh+IsCXAg2KPz9X/JZ2tEYeY9L68T081l1bY3NG/Ho
YkirB4RO3AmPZl8ncDXIHqztdL517ZScYFKSV8xHRKwFx7IIn6aiE09lUn5jHgX0ePnIHck/MSww
91YT/xSl+YF846k2DHFOwCxjMqd7y6soPdpcA/2UlCfsyi4h4TX2IzIOEcWV1t5pq/Y+Yjtritw7
+Z6+y07GN7urnFeoqA7qKFPidwxGRKIlTjXxKPGD3zHwpVvPi2q2kiZHd9eXJKll495NbHmj4POu
JDCUdhw/WW6v1xO6CDSVkokL+l0kF+2+XIoIJ9HAkVlJPLewi9ndB/YmxeB8UElEQgrihKcZU8bK
j7xHHdmAsjP33XGl+TRq0Z1S1+BJtz89oODPJFQNuzkraNAZt9WtPb3FJgiqsKdD9zMUMYLd6FbY
40nZCU1FIT1ih039XKL3itsgJEqXySrLrvIQaWPe8/IhQSWD5xpMWlFkS3clrCw5BwJFGlHcXUUL
bimDYPF+3DaoBD8mq/fP/SDD52BGwYDxb6c1qiiZZ+attiNswl1CeJrOcywgUp895T17ZhLtbEEI
IeGB1a2C8pAzCCeOb9rXkiz0QcJ5SxxWh64OtjWffoX/oo24e0zt3xR6dGthBlDANhyI1YlxMIPY
e/RmXpbEjZ+Cwcwvpa/vM+LAO3eS3eTZEMpbxAKGUzCrxsH3FJJSrd0suyTKeCumOdsoFbYnFBG0
/YSRl6o+WZq7eGIypWwRKLl+rR4mpImnEa/rysZYftBBLPeBjbMcMOhKTKb1KMNxoIolM9OvEAQz
g+ytZjj+5YD4MyLpb5FIpDz9/YITXGcBR4IZsB+1//MFh+9yKJD0d6fB842Nxk+4LiN9dhSRG1af
XqTZJ9zh02dG6dahSuV3EWWSHSZB9lZcRpv/+vnYlr1c4n9kOR1+/esfLjM0YVqWL1xXBF7ISfD3
I8BAFNcwToxPYZwMhyJHH++6FH1FM9z7vBQHahC2ty0SsaD33krLNJ6ixj112iKPz+m+1llLbkxr
oeErg8e2CBGJlVH8Nggk20Sul4KsRZ/XDbhcFr+EPzHkTmthhNNJ9+SDWi7RAYJwsV2VBcRASvo4
pY2VBvkk6zq5eIUHpiectqrnC2Ov0et4MYvG9pLn11AdCZ8VinL7+UarfdF9uW+myT+0WtP2NDcL
lcQp0U66MZdyMIOwdhXmQTlR+cPQs7sGKOvvcCNcOgI1X+JenScrQbIWMfILTJIT8pxKHX8LzbsV
XzwLJ67dkMmGEV9dyo6UeRrtIYyne9A5G7czvwBYFGe6qKNnG+Jx7qJdEoFQcokl2YYhcOCssV/M
VYKXAB7LaB4stEfM8LJ9omBLxOxJDiIZD5YBAUUPv8vIocHO+ler87i4sQWvWsdgzRUmACVY/vQ+
y4A4RjKUMYNyyu9lidQiHSoXhUmo1qq0SP5lb1pXKCvyvv/qe8ucQeU59D+Gy2VYHAxs2GR+M+BO
VMJWRs6baS5PAlEUSURwqbocAV2FYJPO88BTqvdshQCA0F9RaaYPLh7n8zj39ibyYbU1qBX3mW+h
CdO//HAAapOBAlEJhbkVMy4oGfwu9X7iZjVBTcU+8KU8JXmwltrNDxYd7KpX3Xc/APmCSgQ+dOx5
O4H7ea3UbKxczLLrpucfzZZrpHOJXjVZbMloIgyS9k1P2VZpgdlSTbCkWxHCXZaEOU5wNVBphhsl
ERyw6RUne55eFtkpPfezQP20yUSqL9Lyrth7g3XRj0BbRMpTwsfhh4G5pwZP0ZGIFOlSl+4s+4tu
J2J8uTrIPInQznXmyuvgd9h1qE6Jae7rgN7QjfynxMNrng00j8zAieePwgApWXrrrNB4UMErEz+B
8IKJCNG17244paRbxKuusZKdNaQePt9n0N0ROdc+qEmSPfsyzO9AXRM6YGALdbgLR1ZRldNZq74P
9G6kn6wb+SKVNd4DJl8+7lWkBsZ0mQgOrMRYHQyBPGNs3GdntMRt7rf04c5BOvZPoyUha5z5OXNy
lRzhsxQn29VwqmVwhr89q+vzRD4hjaYl2/GxEAFjsLy6NllnMGI0Q3z16RfbqmDOecDcuBXn6yyb
xo2foK+Uk3YgLDFaV1a4SWQJLU2n4FoJ3ZoCTBkqIL2xrFgJSu5S7di5zzFCnH1rSAM10hM1CfQp
i/hyRhbMiqYx3ASyfo319EM0EKkEscM4oNhktyaNBlXmmFbYMkTxFhpC817j5Gnn7i0xg3qjE8T3
rtt90VX4KuEkogkDojlWhiDki99D3bknE7z8OifWNitme+dGLz50Q3IEMA+AhDHwwFujD6wyVg+j
o4J16KlN5tn7fjChzCXMGxJC4nYDQbrYiMXV+VnOdk3NUK77dtgK1/o9pCXvRRkhhEl+pTL1NuFy
MVYRiD+v21vLpt3ReMX7NGGrxhlHeCcXg6DIYEpzZhiiTpNK93CrjVVpuZiRh+6tRiSyN0ggwzO/
60z11pQ1Hq0APNDMUp7pHuzMibULWHnnkC1Xri2m40Qw2TIHjBGrVFu3vLuR4yNllIAkRveqhgoi
1nJFlgjkkimpr77fHRtJQdVJv9vrrr/WtP9PuotWsZi7czOxfmvVxLAjiuHftOqjtANJeGW/tXw0
fJHdXKPOChh7xeEj1lR4zvEgH8RAPrV2+vMEXI/nxkCtdI5ey6RsIgUriJz87k3GSTSIAIqYErZO
E0LfyfP3S7jmraHtFWXzCztwb181qM6L2T+3JNm3qb32M5gVVYxMN5pYwskZA9aQGMkpJxavDGbz
VOWDu516//cwcP0lKp/XIkjNk66cD4/TeJ+PzEWERRa2h1lv6w58BlVJxFzUxZ4Rs2t1+vhXHubV
E2IWkk3r+rsZCbxHTs+cPVenisPk2qGqP6U9OYVGo6wz3cOhYLVKLBI0LKnCTRWrxWmDZr+65ibb
H4ndySmLIwpz1m2CbZMSAkmBU7yzNZyw9NFc9p/7gzi8EKJGQVZ48ow+fEkhU9yMbhW5eutE2lA2
zJbLpGdQMjus5qtygoZiNdfBTFCGBxgPEc++94rRTqu4CLVSNu4eMZ3SQJ0JEg1RHwzZg8tvjFDa
adjKSJG8EiQLuGsRAzk+P5vBxciCzWV31RVgClrnoQI+fjay4QlUuL/+/Ghghr4SfpPuuNVUa8Ut
9rmwk707z+a+dXW6qzA5k89MKloX5WtTc5Zb8XjIejt6ijG9m8iEgyD6WjY9dETdlls1mjf8rSQv
ZHa4md3gHZ9jsdETqW4dUa04YhQ/dyxep+6tiUK1qZcDNl2O2j7Omo3H6nQVcikdrH765pRzcraD
CCRIY22RJgOWzCRAh7bnFt+R35gkd6WCj5xMmFNuG9aL1OAwQ6qmgpKWuqX7ZWXNCneQdW0c64Wn
A2swTz/G2FSP2nMPDt4SRHke89C4fZWN5e1SQai1GMEcDa1Eeb+87Olgp9d5GL/kA64XjiKTiLe4
dMOranHNTu2NJGFyOxwcJbCOTN6rAo/m05gkVy3ZSoyz9TP2ipObB+3OSQjO5SLjIlzzRCHaLb/c
Kcu2KB2NO7cu4U3WterMR5Njdy9mCTFwxNjUMf44uGH5nUUmIQopKni8MXfs8dwBF9NAvVhzFt5J
6objPTWRBlgZh4VT9OhuDQ99TQxFNYydV4Dgm7ADNhjW6rEcSXLSXpZuk7qF/bY89JX5C+XwAl1N
aMC6eDolkEVyXZ6ynkSYiX+BZaE+9OSxoI8VEecwP8l+RDm4U7IiAZIh9PmPBrJL/fleFVsmxvbi
MBWHBp/rQzvP/TqlGlwTvCmJT1uE6kk57okQZLsc2CC1InUruqTaNrj6136To49HcgIy2FP7uSw+
osgLke/ogU/NgY/FiTiQRDc/jLZi8N43QF95VyJvnh71sok1XbQJbfOYtDGMndFttkTx/UjokFaZ
6uptTazcdmAkyPJsQkPiYzCiu0PSheqE6rrBZka4sK488c4z4+kpUKExNT026rzcZZoV7FiQvTY7
w9Ffjn4VYMyI+6Z9qOz8UIeDRxvaYGQcIu5bTn2qK8TcZARA10rq5Z1O4KZR/sCAJ69kcqLK4QQj
Ts/M242TU5pL7d0dgxSNwChIrQ9/jr1tHhGafIi0/kGLK06jbP29ZdM36ACWYtPmD2OXka6Zg0oO
Eyd/G+YMSQ9qtZhkWm5yXMr8ubfr1FRDTumth8pBydS6fbiJkZFpbZ11b/+wJqqcWIQrZ7JtwrRI
2E4rSDgVIdhrEkiIYEkEe22T2soNkhSymUdGtUan3SbBUyR8NHYDohApdXR23wJOtiubzLvDIIIU
E8g7URWjXA8OBbvvL25N4HlUAUyZO9+5jeObrYqN81QrL9jjR8N8NNqI5yk1SmNvGfgjWby1WzK9
7BX3Cuf408cycS00tGMRtngTPM524AQH0lO4ZXjx9xal2HOuwJQGE/vCtjjH+D3PDr+sDQ0+e4MM
l3OcsTf148zaSSF+86qkR/ayYEBZfgB5PYjZGrZ1XzmQhGR9cJPyqUcuStSYt7LZjK1IfOIqCFnf
CosDICzbH1EunbPLMvUB5QTrymy6qr2uEPUVA9qOGs0H4AlDni3XvtR9lJ94Yu/ROPtPbmSXu35G
HAT43ryY1NxbXKagvcUjcmgIShLGiNtyeTtlKr5Q5T4TZKEJsj2MlbpSA+TnwB3YncvbZDnJNnHz
6ZExOvqRloiJlDFTQno3BpyG/r+4uGXXnAYXRwBqtJPbCvdCkjYBlEs1V9kRWe9ZfEF9aG5dj87B
6BgeKGr3TWk66c6fZHg2c2M1ZIF1+nyYCUQXIr9FiWVuusyeNz1KocCvzb1X0dRm9vArt7mSBs23
sKmtUCga96HqkX905LbKZeyWYqqjvggLagWGNyFebhoK68COQJ+6WqAHDvKac8pDSzZi4//8vxan
TaTT4hgKBY6hbsD0BHV7pkIL9o5l3VKgLnfmk+wn+5IOjYMAphy2PZs/I9CyBzSd5Y9cKzkxRQlc
157mEZLC1o/t5tbmQ3SObJSGD9oaqUWNpDhR6sMBDLjZdYQIrSxzjo5dYYE0tZXEwhRkP2cP6ij5
9eWdASjrmgm3uK0WIsewStvS34oKKSw+mrNKlisLV/1a9Bm7JZc2Qvv4u0RnGy9DXn2l0u13Kao1
wpvbQ81bEj9WHW3aJp1uCHxIViyidKXntjzlzB4Id87vBgmTq8KB901WwmL1sE5BYpc3ZM7hszE6
V73QMHoiW3dpH2PYHtHe4StGYo8z8IVTej5PdfzrPLDfejZb339OWkCEbHtJeZpcFge+snfcxrOn
espXqe3ok1kXdCodZyNUOca6LUwAwrVS19XMzHS9M9jqPvZB9Kzp2LeOCzu4AIyxmsbaOOQ5GK7l
h84c1q8xKs6psy8OqbOXz/eKsqwD3fDTQC382DTFTO4iQ8jGhs81M8pYi8j+FXmaoGkrKPboV2+s
T8nVHx7pvh6QY8mjteyIUox61Mt+hlgA2WopzUvSvs5+N587pgGXzvDukU+V1mKtR0psbq02FOf2
otQHWVcQdQeOJV+YiuEeC2/dldmuo/QiXSn1T7UboQsKDz2G1ot2zAemhAspD85MHuQRHpmxWcM8
YEcV8yMtWfPE+/FKyUC+VBQU+27M1V528xXaAmm8RTRcyrmPsDK06dWQs1zhaxkujpk1a1MSZV3N
Q0lOZypXs47u7JKCc04C5r7gQOdua467ZLY+qpKgZjkUxRpEC/ZJbRk7dPHrKgvLUzEqQi7Qk5Es
qvzT54Oobejgw/BMZpN/0gMAN12O5DAsBUiAqhz7b7mWcrSOjkVyNzb1A9vMmOxysyD+q+a8sJnE
ZKTlzcNHE1b30W9PQ2Ugf0/rd1Qz+KyYjbO27MMtEaL9Cre7ZOgBr9IhFtJl9mNmI9jxWaP5d9x2
H2VXwgzkl7BoXzsE0shhwteqvNheQji5lSFqwmZ+cY10a46Gv+eWQUrsxAna5jJ4nFWRUe8GT72P
dyr05/wcorN3g9Q5tV1z6xK3PgFe+OY0Ftd3OFy81AfgPMbi4Ir5KNz6JcKZ9NlI1pJEA8bq31TA
QEdKmlujrPeBUKxac358ucQ+EaP2jsDjo04COEDyqzGSYux5/sFxcLLFZrudAsqdssAagHdl3s21
wRK/6IlZIg0zxt/Ai2wgJdCHhuiGc23oJ1UlhM/GFZ5ZLAeFH767S4tXovJZSumx0i6/45KNQgat
JWI92cCWP0l3YKaQ0auL1mbehBDLLWNvRcvLMI9VzZaDBt02xziYBxWfRAq2zXcxftPH2dugKegA
C2PTUym/ZgSSZBa0X692zBeU0TFKgwokaFOzml9ef0o31vbGHK480XxFI1PBkJpphQpNvi6cxilz
vkwlRdhUFlfNFPQc+gHdfWyf54L1wjSlAnuLdC5TFWytHu2TEYLCFri2Vl1OmLm0ZHM2BJBj7pXw
WDZDbrOT9JjZUAmOj7LiQje6Zgc6SK1Lb/pNvFN7kZxMsg/qrcWkc6djg1wKc3CPJQZuEbAZZ5aU
rZOBg5AAV45KhIx9V3Vrw60CZgTaA1TBoLJJnRdvoJ0ZG5KIMwMVRIxadxUHNqrKZEebAKe0A7br
5lm3TyeeHAkmvRkSOEKGxtaKmWJS6aRHNClmfAD59C3IzfnaCe9elXnHPC/+4iauy0sbQkE3mO4p
NLh7IaNfeabX9MPcs0w8qmOKMTd0W+xgFWMuIL6FscozouYYWdBkMBn+7VdWezaK2HjuWe5gYQdJ
twxT8Mt+Y+1xb0Y0vrMuCFyf54cMOxiCkio7ll+8hGl4zG/pAfSWf8Z598vpUnIkbb0lRVGtsc77
RxcR79pKmn04m3QDfmXukzjCAVHj9m7DBKl9QPmfil0xyvnhM8XfE8x3mL/3m7Ilvb5vhmqDqywf
pHOUNefOYPvVkx7abdy4RyovAU010xtTk9b++ewzS1SboSUWu35Hjj+8hcp9qTk55opFVBZdHFQs
T3Cw1n3ggPLE8UmbaTXfA3vh9YTVsKkKK10j06SYsl9UY4VQYlR6GnuyMaJh9o68T4l55w7JFPRz
ck9ADPeBtr06Kr1Lj0Y7nKFFKNrcsEaql6RR+EWHpJLhOOEfaThAu8FYEmHm1edEosfawZSFaivI
MPfZxdBBE9qKOP6apbjHfRNPdyBGJt5zA97ADxFiCScCBknhx/HFjMtLnisMjw9O6wC1J7j3wXP6
5FlOol4NAxY/12qak788uKl/KXDy7j6LlsQen/waSVJYkNxg89ZRVjCTfhOpchuTZcrzDtpT1qRk
DtsYyNjy5geXD7Ghledweag844sHHADjAtmDFm60a92G8JA5qpWynnIs4yi9fgeGcvaVr9+cmDBl
g/JonbQ+4frKJklf4hRiTPoYDaIiWKRpz9IGZTo18RKM+2YaMenoNdkGXjtGi5T7K/f/H/j7wuec
k4t9SeuvBRXlPifte8XUpnjxZqQ40CVWM5oJxkehvWvYm5LryRPtfA1BblY/c/yPD1RF1tHOiHgS
XTnuxpwUBPQMDwA9A5LkkahpJJMb0ZG2kI1IBWazJKQwKA/IEEnzG3v2vxEr1ryp3VdKoL32sSUN
WkebuSD7Ies75jN2Si7T4Kz6MJhfZEDRn4WsDUKU3gPi6keVlW9dg5EqMO2XVvySAfpKP/bNRyKf
z+GQFtvWTsttXpMLIwamYM6Mu8itoq3TNQw7rME5WXb9SowzP4CDKlH2UYC5bv5GwCdRHu43p0ag
aGKYZF1bYjcd8GeVxLOfQ13uSpaBR1M2GCqrrWObaw8b3H1mS3ueQ/FIgjjrB7QjX4cWSTYZW5uW
qds50OPW5CjFOW/fY0ITWWo3yYbsPpK8VWjs0iaVj5rUFcYHZ64O65LhyloTwZ9vE+IZDmQewIHv
AYRVoP/GOPRWoTZj/HNBgzh0Iro3S74Zaop3vkbKbhVFvmqkYxx14XcM4zglcevXO69KCdQm2BuX
ehGcQhyz68+/5Z7JXhRRdyaqs2fUJH6wfFw1M/2E6B8GDKi3vqRJy3pCYN3pEXSFxiOV2BeNKzHz
puGR6zDdcamvWIthCgnc/jVK3uHcIUOyIkEKEEMTeqIOQ1DYgIGemFOH1PJ9lcgHP5LZV7f+hdU9
Y9dWMwSPgFwTFpSc4j5pufeX42mJQaqNNniifWMIywpw7qZ+4+EUulSe2hakDE7EPRhcjT4ZMmNX
nqfJylnZTBxcM+ohIN7yNuB1A0b/mxjPP9baeUaFH+bIQlXaPQegnDz70euh3UqOkfWUBj+RKTP9
TrF7JZ2jnkevDU8Mcx6Naf419JW6x86GAX64RpWHcX5GpIfm+vfIQbXuWue9ss0XL/awrJiIe0Hd
kcc04YpeTfH0Pyk7s924kW3bfhGBIIPta/adUqnGnV4Iu2yzb4NkkPz6M5i+wK0t72PjYANClnaV
siMjVqw155gRsmD5aKsEegOKsySNHlOnf7EhFKQcPrZDj9MRfT39JuN7GCl7ExsYmukkphtUVbvK
UA8dZ1s+S4Uv6SAExCMA+ZDKhInVwEz42Ahsquxsh4hY7T19aMPhycvSDglAyisZiu+mIP8Pe/Ay
SnHNGVIJwRG4JMRbB84Glj6UijFF71skA+MDIy/oiff1igNJktdvRp1Y3DKULuRMpjV4X1c3F1Fk
4UMcg1G4P4oi45IpHRw7d+xxAeTYyNB3fIaU8kFHdAkcGTISa+KI0T4/7o/uP4wZHNFgGQcw2NE1
KvEajV38vUEqhQ87b+JrHeqjqgZITPff9cvv0Kd1e8JRiZGVJM65rmti0fFqosGpwK73H8KSgOvR
4/z6XThP5q4FnbDy7DG9CsAGV0r/+RhFxQ2CTXr9/7+/PzIFZOx5wNbne3juDNopfe2nJ2wFF+iH
nNCq5oerE5bYxpuWGhK9t1FCaxtGAfGJuJdo6PODpCG8aUKcsVWfiVMQ2G/WFHD3mFmzBpJ8wF2e
Un6VJE/OZAaYAcWvSKZ5a/gVDDYr1C8ZrcnLkNQbUwTPxEJE8OuS9GCxIoRYseF2+jcC6mMYBZrC
Ob8mJR0yGbpvmpMXKvHkQyVQxevkI8ytAyd/lN+0Jptg4vDc0MrpyMtrISFBDrHPJvKzTUGyoV91
Jw8ac9zp7yUKRXf4ajL866PWPOhmb5ntOs29T1BpGKvFatdG7iWYaBZztqNqc8Hyx2X0rJijZo7X
AyEiKGGmc7YyOcV5uMsrF52GQcxz7GBez8TXcgQAF7/15jePeREnKRsa/4j7vRFMbYYIc3OaXaVV
EjozuIgqe7TOVuqgzE4t4k+Gg20jPbZbU9CU/jIDHZ08H4WgSShr7HvYGHNGvHV7dWaC6gEWDeEK
IP+S9VYwjg6MYxjWMcUqnejY6Z9CWuJrv8MaSkji1ThA040/Saf20K1QH6QUjYjt6eNBbvNI2Vg0
DF9KTM2CyBiW3QYaAbO5ZKEaqMX4li+nQnXIDLLtyuob4D69Sh1ZbYa57DZG6K5Tb8vrcDbSzMaV
N93G4BuIGSxTkAsppCvE2aZLVFxA9pwFmAbTK676fGP1iqPv8i5a+X3W4QfqPNhiA35EMIPJnHwn
IMb1lvuiFfE6TYDE2DWsA+yh8AUzMG6+fkZ6DAMqfGJ23KytzsIBno3Nzm3DMyZ27oKIw5ntw4Bf
FABN47z6jIkCr6PFE6NERMn/I8i+Zz0B6qOKloYemlJ6x8nGqdxDAdxqI8Ny79ZgdiYCQrei7078
2y96gGxm9M3ZSmFiqQWxpHP7JYauAcRRiS3gLlqgmOVHp/2EKWk/OhpGn9H8cDxxoGzfWRkcQt1l
R1Z4mvHxDiYz30BpImSdm2erdZpdMTs7P2SQJA3vKQCIAviE9JAh7lYEMpM+XsbfzVGiA6b7aIfl
RpZxtxUOlLQm+eHZJl8kIAOGlbCrof30gYqIYREdm2S7t5wSKwxHV5cUwzwu/F2XiTeGkl/4XJP6
UY4L7cLloqo6n3K+Y0Df49odlz2moo1SkzaWRxjIKkz9uO2dDDoO7Ekrw5fUqQNnzpIpm8MQBrMP
JxcLgJc+VEaV7/SU3hRqevY/8tvrBis8HTQ2HKvS6NVV+wLJ1V8pxOKp3W2HhPhvQVZMqXowwSB0
ipztUBN/yKk8XdUjW0XkNZcIN+i2IXgW2B15wPm6aMjsRFO3TZA3bVO/XpvAdCo/tdchaMw1zgLy
VRnrTL1hsxCWzMpK+luBKa+MQ0nTNedmpd0aokMgvuGvwgqFx6LNWhguxCriRv0+pcRvFzVN+9nF
e1OEH6rAOuQFvZR2AdExcH/poQOu2l1R2f+APGe6Mn1F2fQ1Y0VbeQ6WxRhBTQ7wbkf20ltDYM+O
DgaxLvJjr03MHq9Fb3Y78uNDyx8Pntc9VAWj2tClEWdPBQA/TN9LvQl2sjsmLgiNmSJe+DrbD/Vb
i+RlrbvY5+NRL5Ne/DQlSsqqAEqb8KW6wt3ZKjtysPuUptk3MyZEwWExLltwV4mO98IPXqfx3Mjw
i8VKtOkYR0Gfs58F7frYp7lMZtbBTrLP1dzEOKOsf+oq+kiE8j4NsGKl2UihXs1vRVD88AYFLwiK
y+Afo7r9Urg4hGY5MGqYL1UraZ3GFs0ICCR90Tm7wRhupipijvFh8iD4LoowBXlrMzev0+pCv/Q7
6oC3qBr00e0We2rwI3TYcJvc2OnWF78wzv+hPP4Pudzv4jTIKfwPYloAQ9h/h8FtqkL6Kfk00BWz
DZE4n2oXFAKaUYJ6cJ3tLRkT39JiPYV3Be4eRkZmPAD26zc9yM6tnWFWyLnD9hHV0Z+1c+a7cEPL
xyXnkHRuuYh8PTtYGL7/Es/a4Rx7MbOEU6p8eWyX9pcbJN3Oi6FjpHjEVR48QNlNlo5Wvh782NuB
ES1cBrOGSV2m55AjSmFeuh4lqjU9/+UFoi5+J+3zPMJUCIhEaWgJ8U7ahzva7VUQAZ/lmBetqpZq
oozhbCXGHu9xsI6VJjcpZOIoco2+yV1LrM/XP7+M3zTGfEyeECbfoyn9wH73HZp2D1EN6eEJNQ1D
ipn4J/KxqsJ5q1yKznz5MusYMUmV53+RNy5/+j+1jb4gHDNA5yxMxNLv5c1R4GHiE+4Jvot5VYwL
0yTxt44OchLNeMeRi+FdeeTT/fk9W8t3/+6ZTejZ0CwC4QLMeMepNv0qrcq8cBhBJc0jsq9Tp/Fd
h8o8dFGyn/BitKYaX8vZ/1l5gGx9+zbdq72i9+kYJj+LETokEZH038qRzMG5P+dpOzw4TvW1cCni
0Tr8TZ4qoXu/f9kS6LTvWdLmknkvTyUyz+4CKuOT7Fv6K8Z80ouCoGLosCGrfrhJk1jFtj0g0LNn
QI6hNecXBLgtCtBh2qFKTLVVXcgYOXsGKPy2VxMBHu1T3dUdKekgIlv0e5409syNEZHP3wvt93ut
UgYOjCZWBYKLC7YctHIeSItGpagnCOxjNP1A4W2+/vmb+v3q9B1A22j1PM9iyPjui6pKuxF80u6p
p2+8UtzAKyFxMQ/9ZyWpBJOWBrDppZ9aSAi7Pz/376sbz+2ZTsCZxLGQBPNt/GsByeFjo35X7smE
zVrOo9oh0uxxSoUbb2mb/vnZfl+usKgHpu84kDJZtt49m9tJq0Et6Z4Sy/gBOukDGu/VvbufmcXP
sQ5//Pn5rGV5eXcPOHiEhMSm5mNZePfRZg3hAHVSOacsDL1tYkDqCsk4VTbA6n5pdiwjgqSi7R8Z
z3Xdlsi8JLtt5dMEXMajTevZEMPq57totKiDdF1KTlUaxhE4nl3GgjV3kfMYKZDfBp3cv7yD3xdQ
jIYsX3xgNhyI90tXSdbgpHPXxo1jkHBQ0b5Pyf8xez86jV4wHjDtf5YMwsDsVWcEVT2RYyM9tkWO
qH0UInW5V1ij4LRNAeMM98E36o9WUkevc/kBYs68//NL/i+Xc2AFjHb52Nnv33/mgaUTMdeOdaLV
QIMf6zezHQC0KACPJhQB/K0YHWiFR4U4//mpzf+y5nEle66kAe3Z2C3/83L2aN7y3BBjx8U90JRk
DZk+yp2hzc4mhsFV2A7Tg9lBBrHTjlnXoqltRzGu0PgNf7nazeXqenf1YZCxfdOGFuA68t2rGURS
ypgMgVPuNqxXi3poXjQ/N66/eD/XHziVc8NRHxqeUf3lzvZ+v7UDXDoOgjqPgc3vywqzLl+UsTjV
QnyhJ1ijHJHTZ8ffFzJ/xhIsr9LB612EywhHpBg184ghSQxLLrEOIWE431rTO8x95TwOEqpjtMaS
Vm/I9jDXkQu1OGFw+Tja5m0G1bavQxuyc2+es6EZTo6Du9oaxL5zShfGIyO3Gk3tNUqiraTPssIw
4uwgOLD7TS40hCoPNqldPANsOPRNUJ6T/X1pgNdZ4+gL3INdo5o1J7ibbmwh/VKU6UFrspeZ5Vsq
omfICwpGLYNCbYaHCGAaF8om8aLxEqWWu9cL+y2qjYsph+ltJGSP8Mq1NgpAjwaFG0XtRWFPZy4W
MOxUnKhS+Jgr2x/8S+nlL0Qk3npFKtEQl+ZfLpf/smEDfeTISn6vxQHivpj9ay0uE06PkxE6p0jb
/nnOyO6Ki29prPynoRNnP0KGkU0LadZcUhOdbkUAwisBjM5RzC3DZVqwUYOuGNb1HhMefQK0jAxL
6vbYN84HyI3GCoeC9ZcXvqR1v7vOA+GxylIeB77071fiv154lANwDakBSSJDJuqgMZmN6WcfRc63
omjffGM65bnjPQC1DrE+5cyky/5Gsg8M2JrtFAkN2FsGeSgfLmGerOk+S9SD7bhm2CmPWVTRV0w/
RkyrtgNTvr1NoNmqq5k1KMZaZvBZphp5vWkU9lnmTPJdZOonc6xv98qq49x/KW6IFVgY4aGRkZvQ
Q2a2fLYL+TQazELy9h9cq9V5M+YJk0KWzENDB68Fk7Az3nxZY0opEjBVNNn2M9W95BN+LEJoXS1u
sEPVofNyLP3lL0va73adQLBHs4qYkpv4fdyIaBRoaXBcJM4dApo9V/KBmy1ytgU6S1pz1BX4YBd9
XlbZ5NI1nrkeY0QRWVBH+zb7y+pu/ralusSecNtgIWJts9+/niZRDC7bCYh75OgjgJTMhwY5VqK9
gsVE9v+UdWW19mp0j6Ood/GMUr30GLwlcaUufWLGf6l0f1/1eUnw8aRw3YDd8n0B5c8Wmmyah6Rv
JRKZqQsJI2RgyLyBBDHaMxbyOs8V0wP9/uno5mS2isE6S9OTv5yq//tx8bd6f3ktaI1NIZfi1Xm3
5he4c2pF4OfJiYCBUSOUML6afcIYEMIAXxqUE6SvzD03nQsd3ut5bYauH6MMvu3UFDfm+iH/TW9v
Gk67HCaT9DyP89tfrqvfdyeXgmI5lGBu4oDw/miWyzgZ3doj8rcFfYdbUkD7FBfUsQHntMw/0IDV
LDEqfAzD4GAE+6bi1g6SIr4YybOcMaFoz/kQRy3p2CSdwPPwi0s+6YcYVqzun+tmLLCHW9cu6OoX
VojizMQSw5EmpqNnGa4yVW8mAlEX+/GXsOx+iBn5J9G84Q4eYIHOqi4D8voQhDupTXNxEVbHTVjs
Bt9BWeiqvUSpbyvPOTqNBLYxFd62s8DA1piFzk5Maxtl2s7ufW/fK/h4g+mVB5oFEnmQG+xmgrM3
PQlbj9zTJV1JfaI3GiJvNPx1RSrdGUgwQL3lR91N3W6YKnt/P4BUDPRQv8ruMuOWxB0CkXeekCAM
26L3rA9wU8EkZtGHwqq/LDygI2lnW8PuzCMOzp+tQA8ySKLi6L08RLHTrd2+Dx7vi2hK0/As/OFl
avovoprxRhhbjdLqAjjsWVkdRhxwwIVnRw9R/YmBf4rngKB7t50O95N0ErY/xxIFexpgRq/ZCSDx
RObVzBP2uCIEDeuMf6k5fr/4HZOTPn7jwAGF9/6wm5Q4ZFBzqVOSwS3L2vW9hq4hA+EB3hkNAwQ9
/d/vfsfktrc9myGFJ9/Xm10krG4YY2LGCMbdGZVNzMkQnFOjzI+40pPN7EvwuyTvLKqsAjPPL72C
07v+5c83lfXugGNTpnu+xU6IGcwRv91TJdYPswFaymjaeG08v7xwE7EFOzRskf3usW/YRzcOiUcm
inLxa8weV6JTecHHNDN2casZlcFjT5LyG4UIjWML5BhCx9EoqJ0CRvlzDP7ahgGIMns9Vy0UbrWt
xtH620rvv28v2bwXlzQtyXuxAMc5y970r43dzplU2oi2T/HYJJt7YNJcOOJUkK5IDBtI9V8BSvdH
2ZLpU0/JUXvhfEo7nNCr+0MfxHIBkLzIwasaAN6z+XT/AaURseaSBJO3zub+K8eoaB7SulhFTTef
rDFjoNB1B4kQjiFIIzdZhoHisZ+ObTMzTElJ9U2c1CiAJhGJ8v8eCpQpBvnJK5zj8pTG/rR1XPWz
CCYoCOTbsb+rft0WKnTWxUh6hQwHZEu5LA62kx1So2aundrhKUeuHZKRPBejDydzeThhFlryk+6B
SfdHgUo4UJIbxU/cyRSrUjwR/4pZpk1fuhCqRw6u7sBZND+MLlEMvkBmM8YvDcgIeEXYjMrmtSCs
hEhZdoHYmvde/CEuItiLDXY2ZgnoxQ0Xgmsbk+2D+v+X/Qq9IJa7CNLViB+onxjL1Lnd3Izkq9mR
0wUN5TrbhDZ0bTLuJDatFUyr6AAjPifDODtaDDeeU3MwXwnw2Ci0LFtww4wKcgas5mS35wBP0D5n
lSa3xPcvXiHhQDvhrrbN3b08m3R9s1MCPuso83e53cWHDqPY/VUyA38omb0f+4RMdwFf8qXLAGkH
GVcDx5clRYE0JTc3ugtZO/0lRfzE4YIs9MGCq9929Jq6criFYSNe00gE+wjtcGsH4Que/zXRa7wj
o5HsS6o2NvGSVsEI+iEqI1jJKYLZKkOB5WrXPd7tOmxbBuQZRldGOyCm6Ers7RN2edxaB65BQnZL
sktxtpb7mEzCVaQ4TgdOVO2U+gfv7KGT2nzVdiZXWRMZeEBpyU+VA5qmNBe1k3NxMpRnET6KfYfI
dY9zy1wlsFzWQaOYPYbuK4Ixa5uirtlXkOarDFYjODaD+U/0kR7RI1Yr2lCmffBJOj5aBeQxDvto
1GdSH8P2NCWawG0w6Y35uSycj3ZZfPYV0ShxH+MrxRV/tPp2Zwyec5CRiZUvquBSYfGvY1x97WB9
QjhL7Vzm9la3dnJQ8VbzpGnfjjde5gqSiXH81aEUGbJDv32uyHXTGMme78bUaZHljk3waqHvYghD
L9Oh9LuUY/9YmXO/hg1Sbn2NvGrIk08oYZv94HMZ3d3FIQrbmz0wYTISF65H/FVEs7sPFIhPHaPv
m0QOOy6NK2ytHNdxGXC9ztbTjDLmVaMRX2VJHiNO4h/zpn/AyGOy2goX3QjdBa/XiFpiOd6Slqpf
DnC+isQnqrgRl8AxyoMc8D2nOebFEcPf1jamGBd2KIERSZ5+bl8moFcb4YgtMaKYveBHrVJ2XvDu
jDyroz259Qtkhmhdt03P8MTO13Jmwlrmi/4I6+0G2F0usJwiIMgPdlSBptXRsvVOEWJbgQSyjS80
S+KjnbIKKcENUcre2LUyUxtyTcVmYID14BJno32P+kn7bPgeE+qgkij0cBac9X7KftQZUlG0ffVF
JMmiTMFwkiOsvATlEyeV7kKrN9/SgAzWDfHYO7+yAVoaVUSGq6LKdKPmlbp2Xfml/UTFhGUlUA8k
OZrXQBopnohnjDvwvtqeNUaROrYZuoCGij3qM+8/PrmltU6EP95Sp5xg0DDSLbFcDdprdo4d+zcj
UuZjzc3UcJyF1pmlpwQf/NLA1aehMS6pj584YkjWi89VPdKTK/VrZgUhO+U0bbo6ekRA7L+QVMDG
wIRVSf8Er7Q6cZJsIgvbJmJee99hshjCASHULRhN9UpbntCrZiKZLwZiNObRuRiJ90s8rCXd1xyC
8D4pyDOI6qzftMiSzlXlPysxOnykX+M+Ogb4ZE5ZgAhuQvy+Sxhrg7M3o5XTDsWHIvvQK7kecVud
E9TkhwFYD1PG9Gw4bHHEUId4QGp0jZ5NWQlebHw2CCWsDfQfZhU8Vp3wQEiLdh9m6ROwKGLAam78
qi7tjSHwpPUozI8JIS/HaCo+sOWzUKFR5dMWNPoC1WNIQt+2piYOsCCNgKcZBu+j3l2NUaXv09S0
RkVk++pc48FNVn2wN5qau1k41yCVP2FLbiYZM4+1mNKEzgJgRTVVRsy7Ec5W54l4iqoBOFrab2Ez
WStoCNaOmB/q5jx7RHXP15DWYqMgPTAB1ji/DFChGAVwi81XRpI02sQcbEzcxLsY2/IWV0yxD+cG
rwTxCedWPFi9kFeOLUvIUuA+6lbi5EfWijbJkuBVZbUfO5DUnuVfEND128qp4BemhYBaxkff5cC1
iBo5EuGA53z50wyFk7W50FqQ7vjcHOOLZhXaEhqFIrdqXxorSsm56kfEEzeb9NGXhqUS/Gd5m6eq
3Ouh0+u5dTGcDEQkALP3100oSA4Ym3TreA5eykktlpHk0iUaVd48pl9F8NHNrnbSe19ceBvKaXL8
WhUo+VEPL6jU1nftb5UljFli52vhuagK0zw+gl/fNqFhPxSlPW3bob1xpPxuJc3BH4L5aIqNTSnF
wWj8jpwD92GhnjyPMCVRmc7B7r1rnkVXix73o6WmL5Ndh5s8yi+WEsHBaokWnSVS2wh7IqwxbUL5
1Ns+md2DwjxBmJZI6MVx6ojtZO1OtBk6NcScmt1jkcEirRr75T6W6TsJ79BoyWpMyzcJVBv3p3vp
yuZsL2LrMZLAbCCIpXZ7tDLS4QHjY7QeOhthnh4Pkmcxi1qf3bLaJ1FsXpzBPQPa+t50aXAl4Woj
afDsu7m9NaMEQxeF0xpudH9KTJIVZiIP4SSjL0NSbNfGkckzkBfRBtuMjyMB0kArCIIABOSKJKYH
B/uEOZn+pSFgx5+ls2lD/fXuLIfYRL5dAdV3VsRsgft3AggyQdet78OQrgYd3A/ZpmlIixuRtm7H
hB5RtXD/mOejaRX6mKV1vPEL86mmO5L2/whn1yBGsNswOBIY0AAPhjLuCAz3don13q2xvuvFwohD
FJ9wKxnUxcRGAZ2uO3lD0VpuprStEQH04YlDHjp5rNFrs/HbS4g9c08a2dcklPLBmdViVEqPlsg/
h6O2wfv5S84X5gUPr08iyu7ceu5LQMoMfE3jFBZk/7gVJ9Cs1i+lVOLc29GGISp5qJNd0ixWBxPb
r0Vp/kxv77WYLHHOZ/QqOsyOeZIDrsO2up08GV+RkyzJgwptH35Is+8wnughWYBi5hZTRn6iLVhw
YHZuLhhdlvGWHN1KPM5sxhJ561H6MQtIl5Er4gSPtE7cBAFlwkQQgSVjv0YNb3T/6if36Q44iTJv
vN3rUETTuzyQ8YV6X7KMI+k2mq7dGtz5GwI5BOpC2Phtz8U5k/1od/0RkQeJT9IfnoxAH8UYiYeu
NxRKeAfKkONm+zL2HlNht3uDFAg4jwjvYBYgVFHJN4+U2+OoexyrQfHcmhkbWmG8iMiG9C1J6vHs
FPGJozGDE9cbjE39XM6AEkxjwfeP0SGsea5xyD4NUr00xfjRNXX4TLcIPVSdWY8DJmvaQwBmplQh
5sv84qAyTi14m7DmDSSOKjE/WjCZV22hjbcJGipOpJ7QrJ9hTMYm2qqvnIfJQrO6C1GMJDmS0FJ3
mXlss5L6xubayBdTFQ4wVeM8GlylLxJ/6MFt/G/QASycY+emY0o2g6k/ZRUxe7YTSIwb0J1+iYAV
cALEo4xTMRet3GYCSlmkHxqHMJegLp9QY1fHJIbe18X9E8nB3lfNDRbM2IL6XJWnCHHkc038QMtq
ckwIqoJ126cY1MNlzyDDdiziU2p/dhuDerBUSJJrRfByt2TNqnpJAS+mW9TM8O3sOfzsxqhtRpeI
lnSAf2lzz6VKXr2ZXblF+j0lsXULpf0YOMQ+mVrmlwkvdZDkwasv8Tgi73voG/tc66l9clStnoYB
RSQJMfZ6OT/cr1uNJnytWxguqkf523tyfB51a17TXgYf2X2CrTOhh8fos5tqgAQD+thN6/XtJoBA
Ohuc8zhhfwS+ap+NQmCwFFa555v5NLalw4yO1TZMxboOUIeWbRE9LUiZukUcP2WjDaBJji9FB7RA
Z8PBBdVOreD6L7n/JZwdAChm8KLBr/ziinBbt2s1J2zry7igt7A9cbVhXiT8T4oScIuya3KtiSal
cYbmqhzBIHfsk60NomYYRnAAw7bqqQfyRgK4gEW9D3IN3SCv7AtbzQQfwkKAVJc/aWUEW6Yq1lq1
S2aVNU5HYeKKCEcy7FJEeg+ykmDMdXYuGDYdO6+7EDLcnEaGLL7T3vhziH9TsjynjCyFLkCqMYrO
2LfT1O2rULyUzADOEw3pe3trVvE/5cAMN8D5uir6ML1gsV7goO4rI/hXXU7X1sDVZVPBTaVKcTw6
GEVV3B6qFq+nuSdDTa27hWWkUucjvNd51ahcweTGOIRVXz3WzaD2ZRTgszL9MwvJsMdf7e8sml+b
pFdfra6XIMmGmWkCyp3VEC1rWEnCpUC+HDmcDNxJgFS1rgzLxi+5gwVlIso4dyltycoNNfL2COA4
dgx11V2XncwuPBVdXp39JvsWdY2xz6MRR4fNFKySzMPuiKQO/ewW2Va86jLC8GhBXWHi7EpHtU8y
pZAM0/bbFAcTpTa6LD8ZVios8H5azF1cYMEbACndeYg6eSoSh4ZZ5fQnyuHk4hRn8q+ih7EhJQUT
ADmhjEqQgIM5cRmykmkIEAYVFSEFKHvcUR97r3UPSTheIwSXh9Gyfnrt5DwUwiekAF+EsvGkNFOq
DzGyzI0w5JuN4njrcqLg0AQnc+DzO3jtR+2zNFiSbb3X+vkOgqI2Etz4xLZAZrtjJpCam9dwSlZD
E7cPhtO/NqgWiVptiYH1XWLFmoR45sjMH2ghh7oaL9oZTz5niFMNAqxHWUcIE5yxvnbbs5daj6b2
1TPncy7PxSBbJNfBL05+FtiP+HLPVZ+PiG7tCAItJ6I0IE0hisSm85BVTkZMDEVT93C/m0ez7qdP
/Q5N+aoWUfuoFpAzrjVvmNXV651zNMR88+AhCAqv3nTLv3i3Hjp6LsmkLR8zrEIbk2hHQE20ozO/
+9j08nXAhozNaAJ2QvZ6GoIJg0G0ZuX/VhgxHrTcah40z3kkWu2jUQVv1CqrxvbzPbZaylyaGnsS
sDDQ5ER1qGJ1P2W25fSrUZrXrjwSMblTJqPX2WHvEkvXMhjIerFiCt4+fwnlDxMYF/bwZqKscg6i
qaxPfvgViuK3aMQzY3salrKV4480OfaPlvS32CzNTai6aIez7RDhjslmqchXhB0TB/EDzsHvdk8h
59EYWLlm4xAHjiMIwTRuNes1k7TETLN3v89rt3wzZhk9VHHJacc3X4OczJrI/SIHknGtJD+2wsvP
aVM8Ry0HL1vacF/C8YkEBAMFlpFtu8z114T3+seks86qj6at0tL5OhC3sjUm5+hmpXzkLHrhkq9c
NR6Zk1obI8FjfK/gKlZXM2F6kaA65i0FCNqAMHpDiaaki/az8H7GJv0oXJkYvXtkAXriXlUoVmOP
82ulWXYCJT8rrvVVHE3dUc7DiLPKKLeBmLYsE8ku6fSZ6PXF/NFcf4EgFwEZ8Kdxk4ZCYnCgKzGS
brTxHDrvIaHGw9CjMy4r7CwZzcoifQncxV6pEA6i9t37jQ0JOaculEbYUTmHLoaZ9AHXGIF94VyC
3sEiNM/jD88FzjeLNKAjOMaLV3BZ0NV3wLktEWL8Ve7cb8YeLg+On4DIi16fXG3p9Sjhgt/xXVAF
YCeNyPYjq6tP2qJZexdNMijOTi7Ny1XmAHRxonFvey1dWI51flmrva0pu4Oc4xRbkDug5y0xlq+6
IdtaUVWehi772ndu8kAp36xaF8a5T910jKvuSXeBPErlsaVM4t40pZO3/E6008UszGgjnXLYRXr4
ou222+mOELgsc+l9el67DXzNQW9cLCqdRmgTK0EuDDt+30GSqKph13LaaiS+MK5JbKhA7ca80J9d
ZR0TG9ezJ66YaIUz1sdyZGQ2ARwCukJ0UzfekHh65G0wKRXtduxJ+g5ZZHuf4PNZiKeZEMerbgGE
9K2BY1tr7h0Oov5y2Mm78FuroSb4bc/V3ADZ8B3SC0Sg05MN+ms9++4+X4aJAm8exyiNnL5q9sxP
5LHGHrSaIWYcwhljlRk2b/x/mF8scpGTxLwo3VwtPbqkNGIAp5d+C07V4xpii0u3qKY7hdPlmGZC
bZRZ+xvLVS91bqnnvE3tY2F3tBKN4tZeXe3YT04WXVq/+kf4hMzWg90QgYcIe2SX2NHxNV/hZ/fH
kqlH1Va33IHlphPcfCEbAgbzI5Lm6TnJwVuQfLToN5KH9BlEvnN2exJzWT5unjuBC9BNtLZSlug5
ntwLlegwPdJD3sgWhkcK7fQJzSpDugaUtuNqxd2YTY8SlxvGYRLF8UHKJ8NnsbUt5R9CIDPrusfR
yFnZYRSxXLkNVBisvgRccKhF71RGDMKVva7YcvFh63hbjJa3y8yefc2waFcHiftFT9/9GHeWUYcc
Ma0xv4q2+EpYzlvv0DSZ8ldVWNYHa5hxm6J/BOtRny1n+M6ZP95gmiqYWczxI7vVxnat8qIAlewk
rm3w/vjFkVE+t46znVk4XyoWoyn2Tw5F0y4e7W91MyUf0Rt89k3SgL2g/eHQ74yyDz7BTuRAiPjB
ZkE20ZRdrJ7xgU+75eCU8w+dVDHWhpzJFenQH8PwCyei14KO0XMVZXKTxNkjObyCSUYy7eY4xmBK
5ueBgv6iS9rpRhpOL20tuH26ycHj3YAWD7UD8o6eVOxG6gmP10eLEuhB1hfDSsTeLAHjnohdIAu7
aT5mTq82BIw3X/zFihDqenxsmko8abP8jJ+uvk2V+ln20MhA1ef7TBvep3myFkLdbFyrCe9Hpmd7
Z3H0Oqg+SCmgDHWNxlsPBanaewTPSy9FFEyLbQ2BhLXKXUAFTtdklxb19ClM5iXP0oKXHbr4eZDJ
HlFy0ugKcrGKrfJFp+OnsCKaJQahewnJDpBLawSW/0C1zWGuqNrpio5uulosZRtjHOnq9tOHrI/s
2zDxh1c2L61pNNVuDtZ/7JvhJcayeXAHwc2x/OP/sHdey41r2Zb9IlTAb+CVBOgpUd68IKRUJrzb
8Pj6HmCe7spS3T4n+r0jIxiiyKRAEmbtteYcc6qC7kF196adqbdZGW1LUWpPIZlKQlfzN8l0ZZuB
qYDyrrVPos73FP5eb+N2X5EnFqD6UiHUgIpUPrRqehvgfzxHLjZwcqv9PvesrE1P+YyMzM2tvWih
T7GKd+z2WEYd8GH+Ng6QdLWMpBP8DuDrOtvf3vPv589Lv+pX+N/5x/XaR2u5hRdytG70i/OYvdhf
dIP1atUMq2HJNYDkwtjIa6kgYi8mxs2zfJezMHSAaQfeWJ4G5zYeHtCxE8idSA/V7Nb0fP/Gv3m7
wVm2+iBQYB2sRn/09Y11qPfxJb70z2Rs/QJ7Q9Vb2YAFaees8YhyN7mvW7+zGH34ab5xPkfGVTt1
nx2ny3DRH5s3iWgdnwmeKAH7iYBYUJUeTjBCsLthSy8f9ypKEBwk6k005SRNAJuPumrTAETDLcWg
squcagcIsd8GSWdixZfuOjEmhQDz4gbbXUlyb/Q2lPnIgWr7zK2NTzLckaykNEgx64pdWJSnLO2H
j7ICBtCNSnmekNxdukF9JlVg0wx99sIPCcqkMqTGjLMXOslrSyJBIGy8xltumi9Gb9MxSyg3k+Jo
YPgo2IiHF+nbhDJ60+bSDh6OzMMlBVwVPFzEHb7Kuhpsz2qm+nC9qc2qPtTgPn/fFVFCH7HC9ZPo
iTwIqG2HoG7k4Xr3+lPasGt0+ZLgLivi57STEp1yOrebWh/Lg1vZBDAuP327K5mO7GaLIJGFZ1/m
RK1TEdXcaszLNmPm3F8fmQPbIpdY0iHWSJ8OEuMkGBBurg8GZV8c6j4sD8sWDIOu/PF70sRpwuHB
KQYtP1xvwiTIObi5+ffvrj+BtVlO+1yzM1zL2vI3m4LrdTATJrq+broVEzBvMtMlMbnChtNVh6AJ
y+3UZrI5qpXebUvwbrNl/fXqTRMXv//Ot98lNQAnTZLnzJz0aS7qaCOFjpGpiWJSpkDFrFqlLg6s
fIgpxdaZFcm8RcdIALeuRziEGFTrmfrnzfV3oZAZLb2SeGw+9esN81h6p7GbcjvaI7gbBYmEoXLW
760YyhY5Ood0+UMD4/3f2sH/T/b/B7K/thhC/hCX/BfZ/1R2UFQ/io8/0f5//a//jfZ3/uVoNlob
08AHZOP1+Dfa3/yXikBvwXxjqOYRXBZ/of0N41+qThAAymRbFyi10bD8hfbXeUHMMahXdBRzquFq
/09of3XRuv2hf9ZQLGLhMDXmH5oprO+C1niSQ1ciGd4XVk9fJGpYZcjpsZ6JcpxINbd1W8ENRI7L
hNTTGvNho2eshOreY+kwnyPmzpOINHKFQW1o1rQt6vPI0OlOBvkTERzEMVEDgyZTfDcD5QnM0tkG
1GyEI0X7XCOl2QRZTaDtwdblG8KIfNNIvV/HlVJTRdOSki/ObRPV6VYAQsMJ1aJSfs3seMaSaPRr
0lAQESnuerQ6FmyBAMMwdJuRFqBT0exJWRR5TqduWVm5iJHZiDr/qDOWlrYpH2XdYEAJea+l2rqE
ntG5pB+0DXsWstC8KOSU7mfLvGXfQdfPCHvwBakDRN5MG2LFWgzL2UeV8wKymg6srfMNBJcSXlc9
HjVH0rrnwuwMt3JqdqpWUhUwrvXxzu8Se4Rf8RYtkm1XQD4zExuENtHP4CvGGoM9Dp5BW4glpJ65
JtD/XCPlsIhpc4UUvbvODnwnFCAbcdxNqWXs/tijL7/3hP/w1v33DmJSm5oWewn7HAqj/9QXYfOX
fdlX1b4y3Ee11fr19SaD9bhmjYH2YupwW2bdrdqxUSaV1RyLvz7Mv9+Wbxpm9lXTdHEsgKIn00L7
boTBeUPznw7jflCWBVhVvOEzAuBVKt0l1PMnkEc/GfD/0yfwTU27/Flh4NFykGEi+f7udpo7GAhN
ZGf7RolJQ0zJWny6ppRFifTbVpfbSeECmzBToedbE5/eDMU2GNoDb8Pek3Tx/Pefg/7NcHLdItMV
qoZ2lXOBuviz/tB8JRjNh7xoMtDvfBAJnOl147b6ahqwBpclmlZETSvbzGwfeDgosWzeKFmKPwXJ
x2jYmGoG9ycqbTqA9qxt3QVJt7wUcB5/NBhRN0Hy8Pcb/d00dt1oC/g9ulvHtMV3Y1HIERAXecJG
4yvdxBi+2gTNV9szNpYJPSbEirFnDPUbc6l+XYeLoiQgStt01dKX+hcLwGJruC3zPaW8s7FFQAV5
ygLDr0ckVsSPBDr91KxOPluMqLTUmvTQU94wBpw+3a65AZXOB6FjaifQZOngEYQa6fdkUlFgMlL4
h3f8zd2xvGNXgKRxBGrDRY39n18TOiXM3Kka74uWBAKFZCdZx1B4hycsuvoJkbIPpIviXofjrJkM
vxRFC8gVoWFWLbl81aKW7Wk2CsgXrAEsospYvo06DKTRfexJ3QYQfQMss6cdy0nAreCtFlnw4VYa
lp6uTg9Wqqm0lruPGgvVjsENBAy1YHIt1jFofbMP/ul4+Saw5G0j70ZQbsJZ4va71SDTGgGt1Ej2
rXQfS7cb+MgJhAmyT6ULum39q4C7Wuia4kMmYbJXWtKXvmhC4q0aPNqjfcQMYC8AcvMfTKbG/7Rt
bJ+uo6j+H5TxkpWf0Uo72ddIcGUqDnNWvuIk45LQoPhShLGaFcu/Xg4wxlhMfjENh9iDWTKBrUGy
iEZsVXX6eyOiT3Oe6EiG9h27JUCuvkac0zKV1Gb5y1pAIoX+OCN6R6LsONalDjW5U/QBo3QCE9DJ
8kuT9KhHwnhdaVV+iJP4PTYD+/z3e+J3Q8D1KxE2SUUa8ntU9Msp7o8TBumtQ4xgL9nPBN2wXEwu
JhTRtUp6zRoD9F2BaNMsoEG3BjQg7swEQK20OrpPyOXYFXGX/C4q/+8i/G/XlWuekUnOFNIqSg/V
/LZJJkA+rY9cJoIBC+iMASnVrLmVebEvMmHCLXDSXdirR911LHr1WBcEuYH4oP9pS5bD8I8S6Lol
6KHZHRyhwsn/foUjUF2RCodpGwPyBSgVjco+zxAkxMkwrHXOQyk4osMMqyxEOUPYSLVr8wp5Eq6/
tdGKJ4ZE9M272d5YuuWXmMj+/gs0vtnUfm+jYTs4565nk+XT/OML7OyFR1COnEoahECt5h6kknqm
Wz4rQCXejdqbQzU/Csh2uypi6D1XK2vQ1Rsrzm8oKCHgEbvhVF8pONGHUbPXKqauPnHyiw7lzgti
sulLFzocdsT+mOjKU7fQlspJb85QHHvPQYmoCDSff//OtOVa9e3TRxrONV1bPOj/5Z3poTLFtdXG
e9Wk0YqOGOJZv+DgHQgZDXx2o4XMyqR71Wo1ZUXWJaSQM+KmcwrGBW/EUOyWVfg/HDPfHVPLR77Y
9ZFW45fSVefbDtqHTNRx3qOVTtytaMnXaJIy4Vo/PVrqkNC6B34ap/M98QE0eWNiQCNuN6bc0JJF
PwHIfwXrwfKaMVAgmgOIrgzB4GfSdnPWAJDQ1rYYslv4fEQa94DV+hgliKMwj8vi7tFYAhi7OVE+
yrxCKtWDNJ3arzFl+guCuVsHZgd6Vmd8bi0EZiRWU8ngGSYy6RQ6cyu3HOQpctqvoM/nY9p1N5C5
idLt+R5pUdVW1X44c3Ie9QMftV+2qGpdkqI6N0R4ls70eUpmete1dsCG3P39ly+W3fbbl4+pmuUR
E0cu4/Z37y+QpwF1vbIzKT92iFC4ejNSw7OurbLOsi9G3t8Frh2sQeQXNBadbDPndbWxNWVVaiFq
fYnwyU2JOMD95mHGSy6TQxBXX1Z7WRY/S8MERGOGL0HmNjuOZwfnGkp2UthMOCJDvHda+LZBGrib
Wq1uq16abxXpHAE8PlM/lVaWbeTsviZhZHuJXBqUBGrsiSApDzPclTICd5Mp05raaTk/jMeBfmTV
Db8GhrSeBQIETrUwoXrgjBxqOpocyx9Rg5slY1QhHdYLhijRMLvhrk1JW4iVqF2HkPIINWt3QALQ
5tngL4fMfbdC4qOLcrplixGAAnKflZLpwcyItGKi+/df0H+5C1y8wez/Kis3alX7+xekukVbNhmf
khJjxW2L5jaFUI5PmFnypE3bBNdEOZBuiBSLQmYsHu0MVKBwyrvI0sjEFTphSFBTjdREz9A07T+Y
r69n5//chcik4/BEFrsQCb4vCmJFZydSGtJZlwK2RrRHOEjolyrXdgfUCINZhN30uYegnDcZeRHY
Fsr3KaZMBgZH0FEFKWUWsF9mFmD/8PnRL/i2gy/EACLC8NO7dGO/7eCT01gN8DD2MugjWzjbLtzT
4T1LRAo9pkKWPA7TEb/RdKQhaBD8BE800dF1LBc92P3e32+Q8XtF/+0DMzD+qIv9x2DTvlWlmawU
va/1YDcazEUto0nvSUaAFujsi75QXnlo00ZxcQrhH2/z6iea1erDKN+0hH5naRjyR8f8SVEYPgyz
Axiw/Ek50x0DMSAyDexsg8XvEuTz6A9R7WwsTotwlDkqeiKCUAs8h11QwvmAJpSO4UWKmCUVR/We
r/KcMKQsqzI520lZ7QjTuOD45DgP++CAWjbeRGHorGe3N7a2jD9lEkWn0aqRv5ayh/RFFYwP+WAk
gs6r1h8YUZOMRecUANUPFaR5jwGEHqdpjO4OMOOxy3ipxC0bFNCiXi0eZcD1zp5A+wGVhEnuZ5DH
hyoJhrWBL2Ub9c0vvm6Stci13uiT82VI+EpZJnlTBN+1DhLLIpr7nWqoaz1n5FWGMTZC4tkedeeN
Dzs6G8VwH6hmsBFDNHsh8VprmwU0FzlHO0GvsfyA8d9zQCxs15CE7cLUxWwd6p6jV/LIBfVdEcN8
Z4wWWllaEtY8wVgaIkyoS+cinFA6aWX2JjRlPMZgkldDnFPP5kFxmHvzDWWGRa3HlMUVXoXx/TyD
bjoC8yQKgavvzu3wZV21E24UMLOQgf06k/RjLkDzftq3uf5rmlP9vsuSDzET1TKRI751EM7To1yu
IbaztQfD9F45Cd7kmuKetcTaN0MbEJRFEB+eEVjOWLy3ttMz6En0HVlrmNeZn4C3cAd/BGy0Nmcl
ulR6XnuGucAfTG3L6kbftvoyvSo6LBAmBgZG4qoXleI5hJPhTVVxA7ZG2cS2kaxrlaB1AABvIKRx
29Gqx53hdp49OD8iM6s2hRjSEz2gnKI3k8gtRokMKcs3NmHH/M+pwLhcOpugZ1+OirLd23L4GkTf
gQwCrOZYlaSCnkKvKatbmhdwLUF8xaI5AprPd+40PJkzMk6KqtCz0bD1tdaCtNI0v9eF5SHgOJpu
Q1toWDiRjdjqpjzDtY3OqMUZ3RAC1tlQLTStxXwDywCBBREidmzeQZUHJ1SM1KkdKc9z2aFCHCEL
ZQFIqTGvL3O3/AlbnETGCE6tNXLuWDYidftddEtgVYnbzR5RAcSn2PTMAaBtWeLo+zKriA+Qmh8q
M503ifzGESS3kVExbun3Oxt6Li+BVpD73TAmT3s3vmQZ+ehzw+XLcJ5Lgq3vpMasrEszbROUan92
0fc+g3gkHpkJqhKOz/oSZ202ORIiCiYPRLQOmy/UN4g4tngOglPHPMxGI7TJDCYb6fjQF5N9pgaq
EryS4O/mrT2iFVTsEMjkj17FZTybAbY1XAFnsWx03Ljk/DFaikoN5KfQKMFYJW9SY47WPZMLz43M
irPytgaAC+7xh51r3oSY+Jwyl4RIUYLkMQnqxjhjnVQMZiwGNfIB5v7RzPVdhFz71I8kvCCUqhm9
LUYrkpALWz312ngO7KH1dZAPd8rYedryxktEoVutd/C3JN347KD79EksfUo1/UT9qOyivJC3+BZq
Yorj4CVq52dlVlGuKq52np2aeGaVhBo9trb5MBvPlUjgOpZRf+yXTA2uhkx84YBHGMKYfZ9sQ0L0
j1PzpdDxExgGk6ZJDw2weI36Vgc4S5LUvjTuDEYccg/SF/oTmtnsYnxwvqahEtFG50c5GD25Vyhz
lIShG02fexkiZbQVk1bHlOhHGPXvVYaohkqtpZS8mUTsU2iw9K/nV1Ny6qk7bBCZRmsi+Jn3dA1U
0/1C2NBgJDY6hCBKfxvPko8wd+/6lKBTRxBtyjKbFU4R7jrsI14xmTWH5c4S0WM+jPJWLcvWM2Oj
YD1uVEyXzyK45avM9togP7FpWXR7tWqfdZyHeqU3bmiTvAKkW+VW2xyGKI7Q9WfHDFjnnNV3mJRR
8En0/AZSVM71Tb+WCS7abBi7ddxtYX1/FKX53A5qcUZernu9xFRTmTVGWySadMZvrq86NiJZqzER
likaVKBwxJGY2rs5Ss5Vw5LKly2QL9ms+kKtzjOqFAOkpdcaAPqxZx8q3T1kJju02o9ErGtAiKvo
OBNidFdPDmJPaOCzFmj42voHCQNqk4UgmHIXoN1EtAOTUfuegGftNqIdLhAMrZlSZIdhXnSmhiRj
0iWVJAyxJCvq4CtEka4Bc8HgItxpiit0zTRdgxLIHjLtCaqpfCJ1ihra6F+z7qNdUPmsWIyVdNKb
MSJmJZF8wTGWhiG3bIChmYQpK9B5Z0lMVZncltICkm0npyHKyZ4gi2qD7JeXSSOualwEa7JnHqJf
lJGkEMODdtVa7uH7+kORO5ildwVksZ1ZE7HOHrvPIv11doV2itCIYik6qAIig5ZTAhruEk5LIBTL
yK7doUE9Vs6jG7F6cKf2AN2YPIuYy62qoutOEgRVLEHhazJAXRt5J4+gP5FhSoUQJ/ihxVQZOw14
2WpIEeC5s/MEevNLdFFxdk3cbzlNri5BYUh86ipMg+k4Dw1a9T7x1TTqWIVbNuuYbl3a4XibmYW7
dYdmnfe/mlZNLums3GcmATdNzgxlIsyLkfq0rhC2H2SzeBBHiGUimfcEeKKLWPxATFOijZOXjGHV
odq7iXx24uF9UF7G3GaeTyqkwgi0xvYLGpwGB+dxlOrA+2OXytCSwVOFy5mUecanu8bguXpoaic9
9x0nfog72owccg0XXYjCU5gvY50Zt0EFgKv9UOPyMHIlHqf8Fkf5vGLlR9tJwifOlhyHAmIXcO6p
sZ/DgUF9vXh8tTm4E7WLJN0iKqFVFPRqzJGnEfZoW90YomNMQ+20kZq5TkzrgZLa02N7ADiIWzQG
mzn1c0cbJvucCJDsPquQfJyeZszUGG/wOlmzB0SHmukjKizskEr32g0m5CEuA/shc8JV39YFJfHi
kp4AB8A31Dx9cTyhRslnQaDlXK1VOOOc3gp3BQI98JkK4N/UVbQPsHdHYjJ6Fbrqy9BXuFDobnhV
xqU5DvXHYX7VibPx07CLPdMoe6bkJp40kbf+UE9f1WCMtG/tL82snpNBknw5NgHOqmSj4BxFSdZu
prT0M0d9iyNjQ1bH4DO33oIR5PweZNVqiMo1xPqT6o7o/wbl1WxLvu7pg7W9xsrH2UYNy+1s3DuF
DkM3RRLbFaBIAqN5iljAUVYIn+dt+l4pvTCqPjXbWGIm0cpykaMBE53JuSTSgtAiw2zXTR3lJBq5
h8K1ySBicDeHJCKMym2KHHKuIGINpMWKPCYJGvQNcfbWesyDyxC4KALJPE3abPDSGbRmQucf0Uh0
a4Tbkbn9JEnzYuHUReKEASGjwa1/4KY51xOoxDYtT9Cnf+jFRCzxabLxdhcT7mJNhalD5XbThhKu
tUm4ahR8pk52b8OMRTaMOKd6auk3rGbaGkCNWaSbBSB/9GRFru7ckBMfrHfSCDIOl6FOfqSt7uVD
QW+ie4raMl7RS9Sg0qYsTRQX1Wmoee9NmRd3qHJ2EacCz05LTn1LN1Dt9X4rq+ihkmTHTIElIT7y
8VpEqy821neKIy7ZgFs9O3KfbKIhNUsrtt0iIGiWm36RITgFvioMhpQqy93rA9enXO/+vpnm4hAL
mqcr5En8iCDPx/73cX2enUMAJqKQ/+wyPvzrOdf7U03SKWeh4/Xe7ydCLSRwZlRPv+/+8aeWlx5S
J0RVQbw5YWQ955whAWyN//XbK+ttRdzVny87NbpHI774vSXX7fxjm37/sT9eJXR1HARJtilByc7r
62aoVqxSyCfh+t///dv2/fGS357z7YP7/tH8fp3lLYZd8eQ2NKMmHL0Et6zNVs33FoFut0yFd32C
OmAQ44ebdTtq1W47KqG5rsi5OSj4R5Ab0tmfVVKmLM5om6TBfhxq/XCB0LTVE1SnedRtojT+wOh8
ziRt0KaCJJG3G4l53ZNt9Dy0UIHbtHN8tU3bFYG1ra+N/UsYFe5Z5EQIqcMCoyE80GBCvIrzOl8V
adWsIGhdgLUQxxwo+V4G0QENc3Eqmb3bojrZTp5fDHc/2k7qE9xCBqWLw9whgXpl6+ov1N3hfaIi
WcUBp6exsyskAq3ANWHN7udiSQwa5w8ZZ3fpCGR26NGGVSOwwHJd0+3zDJByixDmnJFnvUdRjv9p
UI+JNO7ktMwhgrJZOyPpXktADFLRsp/Fup4yllJO221tIbeRaT8G7CtndRrXgvhnQNI9eTHKpdM7
wp0RkhcGjIChEgzIDVDHinIf+pIV2zoszWBdK6CP6oAPrQmQj4/dRKWaXTL1IabVDShN/HDAfqxb
g6C/BqCzPextdp2V0L8yajbd4NNocVNoVlX7ichCRm7tGeGEsRa6QrZo0ckzjQnqnj4AWKrc5Dju
bxVnX+fDmb7Gh6rhPVE7YiWxVuUN6yB4sNNKtE+JETinyM3J8OPTM9zprdLci8U0aSsTjU5urmz6
oe08SkXpB7iX6NGmd5URlOTzuWI3BtMFc4nFWwqPkV5uUA2SMWhl+wK9pi+NF72HeWX3FCK1SLHl
FrTTjaQ5SVbUt045bML6RqhBfMKtSkYse/1qLJ16G+TmeAjJaBnnKeH/ulhD6b7G1RgQiKg+pTpC
Ogc96G7OS/IpFm+XbXaokKaVRu8BMaWzRUwKiHmSe9RzZ3TlKCNcAuWKZLH9cA2cFIh+jqog7lzq
RVuBlaxMWuNlehl41hzGu0qLv4DtF5tcNb6gNETbcRoIi8PsfUO6I4B3thidyezpZDICj64uvLXm
nDNNKJgr3ygJRopY/GwyBC5KMLAvx522Tiyr23VR4mdk2lSuDk2145Op6yVrjKgEdiynDpMHMX6Z
aqPu+U/4dUaEmXlX+lNpv+M0GzBqfibzg5xncBQzFpfYaM7onas+BpgUtlxO9fnDMqkki3i4hWL7
mIbmF1MkUwroYGLapxYOz6hlI/MsIBLFAe9nxgupw2GgC6cE7bwLYjwtXzGYsOsbMUSWgrQqDEa3
RqJ3S+cI/2iaomAt/UgyEVAtwYVYupy5ankkTlDzk/nTIWMAOjWIfEQMUk+LjQqLnwzHfA2jnm9f
NR+bJr1bxgNTB/QX5mW8MeLmMW3Ck2V9qkaE83hSLnJG1wL7JFoLo6hW2PPNlaqOrR+H/a3MGqzi
eg7CXa20Hbz396ITnDQI7FlpFopqEaMZ0QnZ8o2qfSX85tgKbdx2xvxFkNmKkvlBr4Zt/KsLQlBp
o33oQab7UFJ/sQMO62HMqCES81kTwyagzt8GrZn7nUKsgkviJbEb0y4wdHZApCiIeyE20OBnmUyY
80QKRqFnuZ99UmOMgHaPZWYeZgAn65hYlnEZPoe6vHeLhBjGbnrOLIM8mfgZmOOq0ovq0KhBQjqH
di7FuO1n/aCbLl1Us99bU/yoxAq2cYWeqsAgzjzHzLfyyyJO1wZ3vsiUZq9IdGyEuSH8Lu8fE9oW
Rp38yhXnzmlVdjScp6B7TZ/EpLyuNxmAWwrt7C6HbztZuuozLDCE9tUibPWbtj3lYf3iThjmCPDs
MWDljwSWBtskTxxPIXWUXamFGzNXSHWVbENUAvUMGU/SpJmgtT7GnRrJV1NeUKyFZ0W9IRTyuaoa
phPG8BEgmyB4ScNl0U2MrucQGJL5U68n6OhL62km+ikpKCkAeIl7o402gNtUzCOozMkWbzgCIql8
Ngnnh0G8KrJgwSL18ty3bb2yrGehdQe1fp9UtV4betBz8pv2YaNc1BoqiaOphzkl/YQyHIMc8VyU
dLLbKoXzHOFdOtYoqW0Kvbol11bvSKMjNwwI7Gg/zvOww/iE04gjFJwoqhcos2VcmuD5yPjpcuak
ZTKS+NODuSEyLe6Cj8iM1FWKHnzXZeU57qz3jgYuSJCU0YfY0hR97TWSr1JX/2mPPJdwL1hPLBLJ
s4KylNTU3/SFnZg9M3KtyXf0osYJZVS7XN/YS+CDE0/qZuiaYtOLQxvUBe7diKDodlM7kPCBDkyn
YfGRaUMZ+kHd3gODKri6Zo9Nt1FsxVgZnD1ZqsKZynq5J5JOO8poWeI1jX5oy/axclnXO10Kxqey
et9Al07+MxU/l6qD2kCsSeKJ9aAEgpVgNlbUPttZbfgrEPMeoYrYUopwWh6YbM+NZBHRmt2aDHB6
hHSoBkIwNm7JhVONpuOY5Lsy7PdV0eMcAkKigvKDKFCkCPGsNH4KaGSuC3101no8XshifywI4ds3
cOw2pUo3j9P3YPdrpSaDVITGAdcnHqqx3EmbMG0rJ1o87SOvXw5SFaepz1+cgiTfMm+N6bflqwV9
nyZRzgebFOtOU6hpMBb4pNpYfm7RAaFZIRnDrEitGU51+LOIM9ObJZF6ODhin57QfdIVzrZDbU/8
6cMMx+WLvjhBMmTSaBqsKQa0L2EavnRma9MkwHhCYBxxq4zRi2qPq5caCBmvFbgzycmcdTB7HzmI
vqwydJiLpMaBdM9xVRv6jTLAMwCqwqmh119DLd44h3CGJ8Rqh0ZdU73nDYZTvaxuYtdKbmph72US
9iuqeQLShVrs7RpcTLJrqz45eCzcwCbkqji6eoIIPXd3kzrdj8EW9ZziN1JubRjhLGciLhLvOmuE
Ve7H1cTHo3UVKRKMhFq398iWr8D7mc9E0d9PZfNcR4yz68h+6apR3yjzbWcGBvql9qxGlCRm3p6R
8B3V0LgoOGtqOQiiNaJbm8OfxD37JrH6nIMdQAmwIt9smpegs0fObASTjaa25kyiejXrMfYRbVzj
Z/etBtGa0Ir+oIWncmwfmRMkYFPd3KPvfz9rF6yji2QTxVPdumQuT4HXJ2xOV0HGVSSmeVLD+7Gn
5HLnpRSvbwK1AjORD/ed1tP7LOlHMnnXlNuRsLS8sdtDESfdgdYtTekitslDquim/P5l1zNel4iD
dFEyWFriBHJFqbjEVsZTqDOj6pYcgaZJSA3D9MnVCDxEZ5YEg7ks5vEjCL+cXfVwvRGhgn8uonRK
Whz5y40NwwBOljGj4VK7g1huGr08iFk1dg0+w1XZda8o/UjvLoR+IMCQYpE0Pq8dmvg42E9tHDEn
ULL5DXWunxodIdmpO+LQlyjQjPIUXF0Ay41C+O3hepfLlc3SgRjh6+9wVFiwUw6Iz+WhXewE8fJT
0A4MUbWBgDxIJntzsR2EtKWAwC/v8N/3jS4X3hSCZApzYXRHq0uCVV+1Bp0f9Or2zBSwgDmGxmNo
Uba3TviipxlpcBRYSRXsr38TPnPDY//nz8d035oc2mWS28OBljWpVW4xy003Kw9mNw6H5o1BszxE
y+PXJ40jireRiHcMUQEn6LaB8IN8A7B5Ya3tivVHKIDOZ5pkjF4QFiFNuhFwqPHJkxW9MlDbF3UC
JDVmZyzUnhgaCGSUkgKKkLrcpE2eHeYbZ3lTuRnwdmayfuIqiPduIKYt7aDd7weX9TtfJIPC8XN2
jIoZmJXirGgN+Gxtzjth2H03LuvP6w1h2o430rZa6VKpGVx19SFPEg+1701i52hQqzbxqOLgsYWl
PMASknDOGyQzjMvbnUxmL2+xQcUT1fagOPpbas3t3sHyhZbbOog0/KhBNvgG9J2wJdYQOhf5OssN
/WxP6wSl8lCL9ZRhCE/K9q8Hrz9ly13pEARrty48qY6hZ4QFcW0svTXRj89NVjHKqVehtnRwMO1R
XD6VtjHRSmvfuMa9cQb8URCYaTuIaHpoJUz7kQukAuel+iss+fXcD3dk1aWB+mxm0Proa9DlxVrD
unaFZPWij8aLpmvP4EdBAxC+5OYkFMf9ZprHiNZ5t6cm/lmG1M3vodW91thbUPXx0lZR3ApluEOB
+dyQNIVc52m0qUBE/6H2pJfOWk3MUv0pTPMD8eXdKPEDu5UKTAiLUO4UR4Um/9oZaJnrupHjIkPA
TmkGlrph1JdTMnJWKg+lmE4ptN3N9Vf/vmnoRzF06KJ9MbXEB/P8TNT1VklYsy+PfXsqVDV2vutL
Xh9Wu1b4cjRfvj2vJwCTq+fyetfnzY2Fs7U2z2WaMxUq8mIXQiNZM2r4RX7c2cxQu9Ru/BowxAO6
M5GlAxBBUAGsRO62h16qMCaPeRI4R0ysyE4z9TwGub1mLninNM5tIO0VIgsdfytYoSHkC8mHeAUj
/940lkmYpWzC1GUNC7TbMngIdzP0hbhmbNxW4oFDTlN/dX3ZAiJbx8U4+FYpzxonj5MtDrAuM8+B
sYmbL7k3cpxfNZCNdVHCKoNTeRybfLyxIg4rufTuwqxgjlG1nzUyz22J5LPW8x2NBH2nlPUjy35B
TVdvLYugN6tVNzoaZS+Pi9m3O+1BS+oRWFNI0R1wLXaoMUjliLaGfQPoYAcGo7mMc7atG7U9RIG+
l1YkPMtx5TYhHChiyUKpiOI6QmS+pRPJWr/Vfgkxcoyak9ekTJISI3mtxpIWjTnjCSSrjeBB6Fok
qaUfWpy1G922fzSZcxZ2c9fW2cVuwy/AtypGYcULwxMW1v6JSN+tmjbWHlfVelApfqdm21pOv2c5
+5RLB7Y9FLO1lk9fZeM810veXb0MAppS3HB0PMVuhN5AC9sViTobp40+k2Z4/V/sncdy5EiXpZ8I
/0A4lNnYLEJHUAV1khtYUkE4NOAO8fTzIaqms7t68VvvZ5NWxWSSEQHA/fq953yH1Z63CEzPsTlL
JMmTCMezD1VGMe+fl0DmQvKc9UO901UzMHOZ1R7J17fxxTlrgBnnPVlePGwRofobvBNPOE76kyuI
kjMIOoQE7v/UpIfAXr2JSEYOmbSdmGMWIfCxDiqLK+dHwWGlcG1rbxWvjic+/bIE7UZfENBLSqoY
Wuieaezo83qcKF20VBi8FEMk8trgL7UFAaEbqlwO506yHQz7oDoFChEYDaxBlgih18JMz4ZjvcNJ
Og+xPmeIAdycA+UgkpAozrhFNNbQupYb1zC3hlhOmttGeldTDVnYYXglUZLYLrZL3x6fYoshcNkm
X4YD091pjKuy6RAmqZuxGN+EpFxNnOEsK/+ewJNbo3cfzEG/Jrn+VSbJje+Oh4yevZuB0Mim4j3w
0Z/Nul45Bo+FGCACleVvrj6UfRHfe3nySa2FA7tMjvYkr1noTeZKX15HLpM3fI+W+FaM5Fmgf485
gjairpmdqPNcFmARepLUsQcAEJ0+ii74qRGa1wgJwrY1eTqts9N9oYH50Jb3bj/1iiRFFMUau2b1
OZl4bMfkewwkzTNgZeuY1MSkcN7kvLQCbGYWnX6ZQnvkTJQhFghImM0J82scf4XA/Y37Mt1mAEi5
TZ3bKTZf+sAjZgqdMH14c9csPwe9CJwcC0/sNMorJ2gfrQDXQ8c0kdZJsXYjSJdodRYZoE+tZwIa
K21mt/gFcnu+dnyHIT0vXHYmwfBieMqavt6Xc8mov7lKVP/W52bJ6P81hVa8VWyrhVXQ7CPI+qol
CFbikO4N9y4ZnQbbs00btKFHgYbcKodwM1jjLSZOumCgKCdF5FdLXufIYIPD9V0SE3wx3dWLbUg0
zy1NXi8m7nWid+Uva5btdqAckqOZCMzLQUxrTXwOJv54O2s2UwCa3Y4Vta+pnoIuexgw5jZ0Xkfg
/KSyMgExaP3i5GG14gbMLApY3tgBntKBp3TRCR+zobtXjoGVPXjgE4YiRgT0pM9TzNJT1GA0vA2M
0pOh+jslo1MVu4fKpvM1kNNYDC80mBzf/EH8XKqQCYEvH6pqetT9/FoPNeUYEYo6La7bnAGIweXR
LvpHiwaWlX4iDJG5c+9ILCp+H37gJujWqVYEQQ/OrsNKHhuuXtdlCr8H3CxmXqQkv2O0dKtQR+/z
YOqtxevIeSoT4+xGzYogcAQ1zCuV80Fr4mp28SmJqP7s+/FV0NfJagCa1fRdE6i5Jumd2RW2UqPv
XpLUe2ZqQRNN0UFO8+G7r5qF2hHcm2m8V81bZEbjmlPWrVkYN5k1fwZp+DISKxkwKUQQt416cjTG
qHwxWnbbKqw/4ySjFVhHbDxts9NBBJiFxv56Yf8K0f1imASfigy8A1YFbF5ao2uzTaoH4Eu2rb+i
nvOLVPO59cx+FSWFuUE2Q7O8/DFpi7K56vu4BREzoiaYsmbHMflp7j6NFNuRki13S99fWTriJkLQ
v8uLx4XdRBGLqK0ilhIrAyVwoX9PsZ/epGH7GpewCYlMDO+gAs8rZskfgOnAVVkkpKVFVRwT1hJh
MIhAmFDghYciMxt8nllkzahBaYHOtnNdzfRZTZ8QaJ2YtwvXLzWJZosD9zYYPfHYTI9gXVHqVcgr
LNR4btRnzCm8Le8S3c/SXiI64TOiqLlq5o6PeMAroqJhP6u4OTgcxLa+JLcmh5pLXDjy9crjfAmv
xWL83P1IazjkIbKnVBasr7ZNeDhaxtXcIq0qybA7pT3Z6GNQN6AqwqcoyOvHPpO0UESngRcH6TZU
igZ0L9MrOBb3DfO8a4ir/rWXNpjWA6pGQDcVPJKw3sSWfRPa+Ues/fk6wkdxHJmJDSEpiGr5I6jS
fjtaXF68e97JXnwn05hfVSMtcgjzxKg4HBClXDpLqCVPba6WvL3pacoL60D/7M7LUM9d/gjUTDFb
bArgr3vp+tMp7Qjp5kaHZjy4lNZsopZQgL1lR3+MreT28gegaHtvhCjNxXwOGNwDyB0WVyKiz5XV
h6R6RGhFvBFnYUaorkb1azfgwkY2wzUIA1BI1TiBNOhM0JyIS/xjnZjzY+ACq8lN14bsUdnAf5h+
6WJon3prLHa4IqgSs8zeBxm3XNy7xr1TPceq8s+X//Fii0SwZYZPHuVKC3cQPAZICoSNoluCsb1N
5oR91aOaqU2Hna7n44GnIa4TXX53xM/vHbv1rvMZZ5XVpgePCd3aa4iPNxPEP37k3EJqRDanIgN6
E7aInE7wGtqRIH/b7ve2zXGvz2ZIdLoVlJYGw/Wi56dpBsNzxZR/Mum59OHtGOwHp54e+SkbO+sP
E5v6ncwAbgptVcjwoK9BsuZn7qOFyhJPbHGdLREz2kbNRR5B7wnFkQFW3Dwp8xBp52iEWIwSyok8
s7IrBWWigsoFquqhnx0S01Nrlyw+S0x0DDFm42ZsXbUJEmp3T6G8Qx7Tb3jMBEtqdDDGbOYmbSYE
o9uFhrZJIWjgF18YTrrc1x6NeKOmr9h1xBEOGvUF4gFMlAJfPYLKzumoFf1TnItzBejJovFHBWV0
uJdeApOzx8XQq2rQoyYkyWHm5Dc4Cn8eG+hWBNnWEvF0xH5wE4+Nf5NkY76f+/YOMN/13BXlbvTb
N6mNr1AMAi3pEhG8yFuqnANBwQeBXoejaySv8hLzMUUgMPuRFWZWH2KabgHhPFallsw8R3JPuziA
tMpBsGLbLDG1pL6xdds43QYkxa1yLX5kNLSHnm4eEqcRukIEOyxip2D3zfyBYLqweU0QiTHWTNoh
vwoi+wlU/nQXDAanT9Z/pw5W45S8GXn1ABxkNcL5QsgCUVJOcGhSyhTB7GwD3JmFshL2BgHU2phK
DPo9WSE6iD/yDL5u6Ey0BqZqJuH9My/d8Mhhnwaq13UsUlMNdBQZZhphKTY890aWMLX8Fkt2HNIE
a+WJxmuHVotwSHrNFiuoyYzMe8Ulk537ePjVRJQfiVKHMubANg/ZdZh1xVYTvTONarFMhyOG4wFc
V18dYMLEVDMw4Z2RkzWUXuyQRbyzmyE6OV7OU2nm/YNj2YdMfEUyTKjBUVyPjFavoiw5K1eTgcxM
uo+tBjhXiU8psUDzjcGmggO3lrkutgU9wuUeN7fKoTU8h7K5mnpr15RsGNMI/UnVLXxP45i5gmGP
nu9zKz8nTeEdSgJzqTms9Lp0a2MlR/+O/fDZHOs3HiHzmBhoPYO5DY8+wGfEncadbVcvNlOovaf6
jzLLhpNy0wdUxYvbZLyeMnFDsHvAKZj6oiuHF4JkV7M3oDph5jF6NGe9uOZn9XrtZUxI5vm90a2i
rehedyb2AVFzoiLICV3S7EdYKbMT9xf4lKQ+u+1MKqHC/OODWgLYfVQzUpr4vqy1wD/uXgUAulxE
y0wl3NccRYTj6gCHicbQXYoPa7aMXQlLlIFKn2/Tsd5EYf9xscZfPrGi7PVWpncARLsIMF86P9cg
3Uy6dnXgX3V8tJuyhUZXCUrE3FrgXVRWKMxxf6IQoQ9MkyIQ2XUXuvdaTVRMi4XiYvYzhx5QEzc4
2byjWvmuOx9cFP23tXi4fFfbtyg0QzytYAoQe5fUIDrpUEAlTchFj1IO0wgR7GDvD164x4ZBVZAF
t5bTVZuwEcDtyuyGRNCVajyEIzKw1iHiuJsq7ICjsZolfbO7WDPN2PiAqP3EWZ+Z2ZwcmL1cSUtS
bOKmqeQHIa/mwfJoBneztZVu+lECfORgAd/84rW3tNgNAwPcskDCFPEE1KSPr72ZqL5ky+oAN3lB
CWAAx6SJTM8QLp6Fd6ce4nWCbHRbTXJFHdhzbTDPxf4b/HigOXX6BINZr3On1sSiR8fc4RNHF3Uq
MFqtOhywykMzm+ZPohn51RKrMT0TctL0WTlUXHnHPwc37JB7V2+7MFKry3f6kgPtZUmVblOsYxG9
ZTp6ivuJlY4ZEvI1TrsKatwQGj+O1iAdm7JY65kJjcRA3WINQWe1npEYGY39xXq6WNjk2QKIvSJT
0iF3j98hGwhzCVIIEjk3aaavU9f57VusR5K8qCqhojZrbLo263zC/Bg5I8+Ce2cMgotkuw/wu6KJ
VxV0xtOY4ymvs+kNQm9BZ5Wpj5FysUVtbhOYx0trLTE7CGR8MgwjwfYEFHfdaKTrEYUHDc69j7jQ
KeBFKiv5uOwnc+Mf87g8ElWtbfczqTk61CH/5NK+ax00QXzrSC05lvpXMnPtrMoAlVeV2KERoaRc
vls7uxOWs6SIj8VVFmbWocVA0Kl+3BUJh9zAXkLH88F49pJ+PA0kOzSmeTt3XnfTNoqUZ2buhGXk
R19CXF1qYC8fmnPusGimk3iD0g0UijLSHO0Wwx9BQo6tz7JfJjzzhlkbrNBhzA6l8t66uIWPt/xh
aPWeJEZ8moza3eZVem3EyiScY0JebXEIuSpn/zUZDOSzBO3dTKOZwoDDCc46+sCwXe9n23yo3d7b
sZa4V46KrhCjUA+N3abmiH9oguY9zC173XTWfaK4RfuJrCKPTXK5qcwF65Ao8cvwGSZm/fL50V47
uRPONBJWZkETlHd5PYZHhj3hfjnzT2PvrxA4mcc+OPhNHu5p8nsrtAgM7hrAqYPZHieJ4+kiu7WU
BmEFWs1QXD0KA0BalAnDclKzWzvedgxg+orRHw9ifKzM9FemUYJKHzcD9SNAuvrWH2MsZfOmxd3T
FT5q0zblXhoAhlHJIHGgaMo9+Sh6t0SG833JxvAcBNgWp/WVj3aI11ZP62phlw7eS19DeGdGPu9i
1D1l17y0VMbrZmQNuixEtFcq4ApOCMiY7ZjERZeH/WMul9Oo8jn7pykEbJ5+n7kEs3uK22bVjCmH
W6c8Fj5TfzpreusXd4UJsgRQWQN4k78uWe61LVB0pBP1XshqrDr9SkDeoYwoywRcGEp9RsZ9vQZP
dML1gtpWs6lePifP+2UMaNMESMTRxjF0ecE1OWSrmGrLHOJnCPfzhtKVvR4GilXAEGKIvku4BRCm
WN/TlIwbnkmCUpdsd4VYIhgiitaRRiauOjoKPKup6WJPLDN6BixYtsVSI5H79L1WVD0MHRLyegP/
WEnGeGmdnFo/+VjM/32XfxQldxNCWsTelrGxp8V2TmZWbPUvE7cVHiVIKn/fgmbL0DvD8x0L9USA
o2TFkhPrY7lry+ZWhhP7I+BPK/mFi54M+gEjGlQIyhK+qer9/VS4HH0j6F301r5NDOx0y4KN2bLk
R7fFPC3hvcMNrWugruBgYFL1KzdGZII+oFstbe91gNXFKh44x98aMQZB30Iwt6xXuttpRBFo9lnJ
u4kDn+TbRUvJh0GEVqWdfYTddHNpqWMjccjtRI8hYSlXXjZtDOFd+0ufkqV93kX1QrmQxbn21U3K
IrMyio/eUgt8nndTm8V2LgWz/pkkoA5eFO3zlbFcx7/WRHidhiWHHfDID8hPybpxMMuAVkxt7RAC
jYDCHcJ1PvK0B9MdZ5LktmEKtSro275qnTS4RQCR5X48vRZ4Ds2B+KTKUd8pDZ1DM7rmOajM73F8
jMPKfqdRgeK5nOfrVHjZwXXmdk04qrMxaFBVppmfqgZ8uGurG2fUx0Jz+AstYd9oapwin9FZV1O0
h2jKcxJBSCmRb6Lt53auQR6sGh+UVjzkGwDoDfPd8sMtobVreJjMoKOn1lKffTg923Z5A1PgdqjA
gUQtsXOY3oGDkk4uOw45ymKsR595WO4e12xYpKgSL9k3Y0ggUMSi4pAtxyPFEyfi4H0m4cnP8Tl7
Qr4u6yHPCaoDf1sn6UfiR0+VbO7LWfzqp+QL/PMhGUpWtQziO12NNaIZzSX1YcOTbDnQIXTSpbOf
U+6K5SFqRn5RB2tyRWodb6YgSbBO1lh9ub1ryg58tz14QppvQHvBJLUpySCHy4YdcbY14dwyIF2R
5phvMgYeKrvSV3YbfNRmcJQixB1oHxOLaIS6rz+jLuCe5eYylfs0BszJRbHGz1yGxbQqG5boCRHw
XLL5BppbWzBIYfPLPjzM1Kt4Dg/Ls2tn3bwreDmjETyNPctda2YEMhn9rTKpFdVSToxgdEWDWzmo
7qKah8EscUt3tLrdWNxW6PDgBvJ94C7h1HjTXRMYj0oLg3E89jeqiHoOb+3FGzzNbASOj32zJ9uQ
EHjOUv5tI7n9LyCqy+MSEymEQeLGQDtNb5HrG2NCUIqIDLdmWYoQx2PYeCEpB6KHE48r3TrkBLKr
VPhrNwXgj8qCiTuJW6MByj3DrWUBM6OfVIDPXb5uTkitKF1h9WqkQkiG2qjhSsJHDaYbMURqc/ld
y/d2LHDgkVZVXMPMWY47tW/aa7DJS5LdDY6opUvPppOUHWnKDox2m3ZIaTAt8Vhsa8VNEeBpIuKI
i1ewh6ki/7AL59TKAPvYwsnK0vKQw/DbRMQJblOPtz2H2bSdiiuX/GDwwJztC2O+kZX76dacVKKC
/TmhBe0ndQhQltxwKp8XHUZbo+Vwx92/Iu01X1+suQH0fm6gpVM4lhDUCf/pOIoXOSWCH4QbH/gR
wx0MGcbgPDa2m66Qt3ns4u3SrkgQuHEUWLZNbo4KTzqZJBaXeG5wn0lcG2XzXnHltpkMnzuMNRYh
Wmm3RBUXZHUHQnFkhLwVtQKMaJPyRrvuUQzqpV9OWXnrX/XamXBQsE0HJuPyZDhneLuBKacfg81D
TyTaXoUzJzbgz6hAEFJVBUm7SPzRWM5ISuaQlvFyPw4XPlKlBa/257J246Wj0WChYB8romnKibqR
SzY6zmNAdNmtP4nvvPgAYzb+YgxqTv41LjqE+DmaXpzMR0em06mxWon7WYQb18/qNbIGeZfRe1jn
WU0TxvNBF5HaGVtV8Mg4Z10OiU0kj0n46iJKxH1n8QSRMZVvh3AEMErUVdhKRDhTx4gfvP+a5uGw
QdKzNQeLeMJ5oa37E0EIaKJ4+HFraEYrTQiOtuvOFq/xKvMRsk1uexTp0Oza6a6j4zWjWwqy6CUs
rfZYY8tBh+PtdYxrcK7hacCMsFLybuDJtLveUeyxMQUQ5oZqHSTlvBub/gz2CFPLJPMHy0F5U7F8
Y6TRiPpsld10nODJCik2pWGW55HT4gOU261CT/IX0uf/0wn/DZ3QBh4I3eh//Z///Rdz57/RCW9+
t1P+u/z6z3DCv//R33BC34VA6Psm24swTQf+xn/ACf3wXyj0EZq7rukHlv2f2IThvxgekeIZQEck
AlsAJ/ubTej4/1pYVxacQ1/4pm86/yM24T9YTfx++GimGcDFCEPb+ychqDQVkKREzod6VsNGadqV
SnSnyQf3O3G6rEZGUsiFwBIvgjE90q3KpR+QD0QPaPK+cP5f041HI+ln/w478Q8E2/LifOgJdLV5
m/DM/kFR6PMw6XkCp4PRqZONMARusQURrx/upp6Rmyha6ltSsEHKWgWTJQD93b9h5yxX4b/SJfh0
FiifEK4nLNv+B12idztTN24yHqa+SfemnhCR1wjcAQ677PhPNcaNInZu0WR8f2QchrcuDtuV8WoS
JYE7HGR2CHmaPZdOtqAuJy64NvP3vH8XQK+JLFtKziTI/w0Ww3bd//7SLWA/C/gHcykX+J9AIwVc
Uk9+Tx3p09hSr9rPSRx2nEMexcU6GxnoBEV6xb5nbmLQZxuzWWlvfktN3iU53udhZHG/fNaz1NjK
snZle2h3+X0H6VKTO0PxrC3zabST9pTCdFjr6I0PyUE51l/5Jb8GzsU9QsfhUINRRaIk9zFBbngT
bAyPTZAeUpiRq/lgoYDBZ4mB3HSyaTVVGUJwQlV2Qf3AlMKGxGPJnUdiEXk+w3byjZ5chnyDxgUV
MBzKUt6MOAIis2AFj/CuWZrWA0XXGieM3sREUAtVP8axcTbGuEYBx/fkBYcCu+y2GDwCDNv2Qba8
eTRY9KHz+t2vSaSEfbHxNelGBW24fsZB5oYICOEM0FBcPsnlu1tG8152Bg/t8z0KCrSBxkNi5l93
ApWPJeOr2ne2lgF4Pem8YOvkv+LSTw9Jwl6aR4IqyY5/CDTNjkOBhlMFbrK3I/VOz+NXFVDxNcsN
Htmo/fK0JC87pLANs/odGjmfncRCWH/mJsE6ThaQpWbE4Spx7/jnIAAEA9+GdvMG4cF6nFHbeeji
4G+9IL1pwCgYhyikxy4quMEZmMlurs8NVrmVQZlNdoC3L0OM6lGIybN7x0DiJMGdEAClmm7ao0wx
l2EXRSJDeVIYaarWqLZ9I+BWivi5NB8n8lz+ekoXzZlBrYtb6tzwOFDkP5G8gLXaH147L3tHXXFb
I8ozQvneUmg7KBjWUUGvbzkgNwnSGJ+SdnFLoWI40IfkmWzjq0F7gA8xOIxO9jq68v3yN0Qa0LYb
ht3oisep4ZqHqiAUj5iHTpIlKnEg60S3zPeMdlUO3bMwu2FDA/vFiCXClyjf6VIfpCgrlFHlmnbE
vPNrHutmTn78Or4es/wZkiQGG5cxu0KlCWqMIU6b7mQQbmebwsjv7+h94QtBu7FuYRCt0HTeRhY3
Iufs1WB52K0EdUpOwCHIgJFSioG7pr19eQdx6sPhLicqN47HccidmrUuD6ZOz3K57jNDGKTdB9ES
XZUNuGGLfG1YDSIxLl1FoC3D3r1Vsyy1BlQawg+SiPaEkfjHku7tJgJ/SvKmSSFdnztOVWRlBhuC
G2+wBfIJB6LcCNlsVbXcGNqPsZ8KTCxxwfmsrfINKS00USeYbuQ3rcdE381pSMLNyPfHWzXNzd72
3XoXNQHjEWO603P+krmWe7IH58O2sEA008QYpqie29Zbs3J8x4q27SXbLBuGl3Jyu3VNouSaLiTa
/IqcJhguHKu5e1NQuChIi+e+GPAYQOLZFuV0aNFAgR8MuaQByoPLMl6ZHAxIF5A7GDE4XRH6gFNh
5sMkhiQDWDKkpF0WvybkMGZE9l1svEAc/FQuxJpcBITaUPu21trv850bqhe1tBaCDBXV5drUivuj
CvP3CZvIxgj2lZOhYrMhtCseEvKuOGrFbBOJx+TAqq0b0xIfbcEWgcXL3gY8O2qq6Z4h+Nlkd9of
+nXWs/0KyaN9uSKqZ2EeSFegB/3tjslDO7JGTGhuA8GrHvOsWKeHgNSddb64ncpoRvfNyHXM+enJ
IPdFQX5gyTWq7OznUr/7vcd93POhkOvMmLDdjNXzPCRfgg79PMh3FFc1Wkh+EVUKT/R4chUemYab
Hcp++tIFDa4ptpfLbcLeYGNdjB9mu1vS13k0NPMgK/ydDQkdjfjX5RaZB1az3Ix/uooOOLpTGmnx
LrA4OfvpQzLwCv26pMfayt1gyR/bZAOqOzYPlY0EatqSR9zK7wgvqtaapJouZjwwLpWC46G4aTeS
iFE4nnQk7LFaoffAyjBsjIJMVcv+jB0GJXOaFOvl3oeSw0Ig8or3wPsMzJG/7DE0DOK1y62RXSE6
Xm7MaGLzTmP5g7/YRLtXbid4NLtq7j6gHdaocdtNo9Xj5S5yQpYVEc+/HQIi2jbY+tgmUfdzORuO
jMdOcmQUc3E90QOkAYDojHBMvCUzXKiWextTQsHEsnq385AIsFjuWu29lVw6qAKkeC9LdNWiRi48
a2VOcNUbN+A18Hd1gYQ6bj6J8iP9NiO7wkq76IR9KChYimeSr8yQz9Tolx+kG9Ll0hdv+c1TRVSj
kneFU77XbKsrzfBz6eJossRWbmFgaKDJsvhWCZtEusEiz/Me6mbX5+SGkQEwbDKGIBZ+BkuUnN0y
Eo0ivkfXzXPHZxsFZLP5StbbxuV/exsjAlufl8AqwqZLv78z13TNNpcdG4qx3Kgw+c6Sbkce70Cr
IqVBUTg7YDTPmnfPKLh4v9QBxsh9P5psk1wTjG82632J9m3RPfnENTvja9+wqWTS4YHv5I+s1Vst
/HPhMj6s+usJx31msbrMmfwpxye7qlCjNdE7XhTWRL9eSmeykEZQGYI1OfT2RczIXNUsZPZM1oRJ
Xg5Vy2b5zJAI/Ma6eLi8EaPeyoZGaW6wC80mhXTTQn1Zj6CT1n8/FnymqW1D5m700iFnP72UIFaK
t7zh+BeyjtUdt0VPmAMayZB0pDv8q3sPxjVTj4Cc72ZRjr0A7Rp5oLFH3jqQA9IaHSCIWQrZ0aW6
D5uDQAx4ESy0LTfSouWoaBlGrrxpkQs2xheHEs3TyaMC20juoXJe1TAyOTaMr3FOq6RellUrYYuV
NZ9OW9XvIUljq8bhH9q3qCTR+icz6xmfRadMuakLFO+VFWVrcFv4GKivHJfmfDaeEjKj6DjxyNoY
aOLMbbBpL+q5mB8m/OkrDvBleoKFtOcosqYQc9fIX75DIYsF1XTAi8YIYIkpCNbmjPrftvJxGwvj
pRryHz9ga3VD7p8qNdBbhT+cN3YuIYObli14Ku1ffXvwp7lYmX583yVkolEpT/t5qeNH0e2IooNp
C/PYmXiTJZnyiZqOnc2qbLi+t5FmtSNA9BAWfJ4yYQHVUxpzr8V3lWeWK7vghim74rNT6sFu6Eo3
KY+54/O5Zu4rTbhAO/Otrd66Zb3NMgtuZ+WvxaimvRpepGIg1OifKOfRmQWp0c6IDSRgTUrs/q6n
0EPYmfwEy+8vNPInFP+eOQC18IqzavP3LCvPtfGRjylJSBEhzNllH61QOSTmgeS8lfDke66YFpYV
+5DRQnDJEgR/FSl+hULvkMLvEqO5iwEYrTqnMGlkUCLKahm6sfpoUW0uSS/IlObmdzHHWx5KJtM8
6Zd6rhqL86UMSu23nM7L+rIYZ1bwdKlBLot41rG5Wpl5Hzk4eZW0qHtk+27HEXjE/Eep7jlsC3Y4
i0fEKYOnukjPY9m9ZzWnGnuv/RFSzrODgyeeKTPCmN25WDAWUSc/L7Wv74Hrigz2cAcBvqYGBy5U
HVgPanyE+Y9Zc98vBXfeybeQ4w1qM0pIz4xOqUp/Uku+45hkvfSKexhPyA+7dSVO1tSe8aXsKjWx
/wWctHGz1aBNerFaStR5Wf5nCYu3YcDFfkS1EbToDq03piUcLVp9SDr3XRZspMStP+ahvC8zPmud
5u9M3BCZtGuH6BjRkWAzBE8qZfRbEhOsekjPk/t+2R1nOEMc4NQtboFTQwnOgWLJ0XDPQuTvKeSE
VeXPXxQo2Pe4m/MierJj3vLy3seBEHXk2gwLuKIF3bu446Gqsp9L7x0zN21YCXmDN2QtW0AIOoTO
B0UA6X/0X8el+I9T97ddfquURQJI0hUZ8We5rw35fbn36b4RjhOlxH0t35GDcKFWXmtFFVOq7rFo
2hu/XPYXOVO0pL+WesEV4VMecOhmcrTKHA8R7fLZBMN8A7pyxGClP6r+XSKlWF8u85zc0/tDm5fB
w8ZMcI6t4GCIHDISa0+jynfg7ybubQzITu3vuzSsdnX3aRLBOqUWi3X2sxyRNvRUWNAeh5nV7nIf
L/twI8TBnHhZBXMkvMRnPZD5ZN1P5rhEsFEiTbb6ptR8F56ndh2Aw8LNf3pH49zS9JwJ0N15Q8JQ
cEkk4Mh3So3xAf25OBJgz9AqvalreWXUXAgBMK/xZuNgGM2bk7rPvRn8TsLwFgrdGaEhVYO1SFO8
/KtkRrrPuHN3d9JkiWn0Uzp7OGCTQe8F8jgee3M5paQVQaGQGOdhY8MeHeeQlrqP+xw+lReG4AqW
onLpAVgdx/UK9cp6GZBeDp1Mu7wiCSnzKAiJfyGlKvrlV9O1Qr6Br4XSgkyrZ48NckUcA6pfySY5
k19F6zPdN7B6qsae9jW6PlXDDzQjRv+M/gC+xM5dmYc/Gq8XUUTMaaQrd+EHJLN+H2meGhVHu5HQ
bgSU5TWbNbhBKrEOWJUdD5ByWkKHSW1DGFaO0Oyt6TdTS4YQ3Oe+r4+NJt3I9PABBEX/yMNYnUAK
1yiOauR4Yw4voaoAKZiYeha/hl+RyYPXOvRzfZIOvr3hXOZJZaICC8BUGd6tt2Th/PmjpvA8meWI
33awUZHUcZVi9Ma2xCh5LQofEXhaQitr9LOz/OrLi4hsipVDu/zbyxdVBAi5Qqm1tZcooVynd0T7
eDsT89lJU4idfLcHiQvPCS/2BOHpglu5/GFaEPpwZB3+fOmvbwku3BrMauXp8leonfmHpp1yAl7k
3w2i1T//5vJff775z19cMDAXT93la5f/vfzXn69BQPl/L+nyxT/f8+cb//G1f/xU+Dx0qujU/P32
GDrzE7WbAZf783suL6/zGcuRG8sg7T/cfhGD1CSbKrqGBolElx8u+xAK+5/3IcOvKkzHI1KD6WSZ
FR4Sz5AQLguB8LJ1EBy2S5ySo4eou5JLNNPl/2Pfu1d10OyiJYQpjDp7P+SgDnuS28zkXfV+v+Oz
HE4RSSdr0FPjGqOZd1K+wFjgBT3i5cUwePni5Y+myZONE2cGkzjHONEFiznFyRl3x7jIR7PgdPkv
llP/RA772sZFcnCt7twjVt2BDrMh5dT2KaEhc4omfW8jPMHZzgmza5tPSelbRxw4jjHjvW4kSrHw
C2AFBTS3HNrBYGZ7nlveIJQdbLh4OiOvPFShPkSJAxCyhKyairrE+yuec8MLv9S0zSYGbC0S9TgL
OlDL+Cfsuti6XsGkLEtvdMVR/hi6CN4DE8RTAypriqKlBjFqCBMr0Se3bgezKSmZpfFBnnhWHR76
lAICAwr9xKdM6vtaV/7K6spbI8hJmG5DnMfV1k+fYzPGtdsbWJVUxoIWFJsOAhq4TGNHJi3Qz+Ga
8CHJIBjnVyTPtQPbBzgsFOYF7k7lC5Mnxt/uzgEUq/gOVdC9o+LzjP8DPYc6zMp+xMpO/keexmx0
AYAgJ/i2J/EZlD7zr8YAjzYUX2GHLxRW52dT7LFJj5ih0fUZbk1icn92M3Xb1RZVcDFexwkxe6PH
wotdcFMrERwZE9wQcLHRXcWhlPn3ZlBfuTXph67rnK3DCJzTHRLlhJfscUMEzLaryMqPozswhc9w
26KauxsLwA7cQMzrY/9QtClyoNqShwL8eu9hA/i/hJ1Jb9zMdob/S9YhwHlYZNPzJKkltSSrN4Rl
WyzOM4vkr89TdC4QfBdIFoZlWWqy2WTVOe95B8f3kOOUXrExG/Ey5q5L0ZLaZ91p/BVM+Rif7R4j
lBbVv2TIRmgWtcD0wxQDG/RgEVpEBRr7LZ40AaawMrLBfPPpccg18osTbPpkDR1VTZOh+nO86LOu
B8Kx2+EcBKR9lYwhjwP2RC3CKB30Fte04W7YTQgCgz938GrGwNCS+tiUgwFuKy9VR4YuNCN9ZRT1
obIgdOYuTWYVdr85A/oVI4TIb5G4l0abYsA5t47DGShD+Hjh7G1dnNJA97FiazpOI9nmcXrEGae7
JYFJxv3sXYZuU6CDQDBb/gSPQ5Fhkwuod84xqL2NNXQhzKLqF63hgUH13WZrxBLTv6EGgYwbpsq7
EQwxaThUDWU6cQU2y5jE6r7/OIBdcwMheGhw5qjreGfqw8Fx540nS3vntNh39I5x950sWjWR/aRL
wtpareO+h4pBNO07/klXYIQ3N8RTwWKxcEV9Ld3gITe8WxgCiRD2Tr0aP7WanG64kH7RuAKpuHDh
tfIDKrNYQ2G6Vu0IlmVIhBoVI/14wLM6qL8ymRwMqYS6k0Vea+0+IixC4SUHnhbsqzYRdneDhZ6l
/iJb72EwrLOWudwMxaP7aIuESNOIOQkJpmzG1d5vwwskb9aZmOyBUXtuc3SYfQUg20bctiGgjfFY
jFgwdC5wVeTKeVXokq15GA5N7X1Mo5c9mYhtFTpXuHML76D+kwdwsFXTMZvogAtQhByT7DCIsZ2e
x2ZDSt61sarmUPfWbjLFravyhyAZ0brh7rqqA+NJDsPDlMie4JJxb8Vpswb45kHNwpWT+EdcArdz
iNy6l6h2elgmLZPuGWzhKJx2H6a6fimyRDyYcjri0QeLK0+vEqkka6fRb0tXNOdna8BeEWIbajt3
2IUivOodgVZ9lGXbbnLfHdt5GxWLh+6FBPWthk1EZ8r3aQquVHKbYMCeOHYc6Cb+fo7bn+GM2UJy
Q01CLpJ/I80enirYXxl+eAz3MPYyP7oBvLd2Dp1rnYIBEb05ri1ivVYOBUlKcOkGG9PXKofezCgo
nA5dXO7Q6TLhoEfMmfWJGOpFNdxs393MpnfFpKddp2xivjM+Z4TOW/awjcPycSJjwO+nFYqcrIYi
WxvZJjWg/fnZXtbUKnb/KxEj2AQB2esuDy597XyRGME0DIQRaJ1JibbBp5cpGQRR86Eqq1vnGnd4
+0+9Kt/b7kjmwlfAhNBRtzSCxd1l8ElV7FCMaW24kYgHmiG/dBWeZu0nAozt6GnXuGqefNt6IO/s
NmksG0FZPuBLYw/mlzApg00CqQvdeJeR+ey59S6CvuFYkYrNdGrIgJTlJBA+jm19TpOIOUB/sAck
T8rNvCkP8Wz+QCx4NbLogvPHk+mCHzgeQPtcmidogJAS8mdPzy5NRK0GoYOsiyhJ69VsFPCVBDCV
rViFmfdi0XMx9O+vME1XMcnoSdO8a7p1zsEjoGC/q49GvRTRLYealQ0TAxbvh8T/AT1vTccOhaAZ
PkPf/YVK5EZMbgDFcRxJVOHj6OFtTTxDcp63vvHmhOLLad1DQDJImDlMvAQZNZl3jLAeqrT8FBg4
KqdIz11bkiwPM9I2kFEZvFB31Mb7OA0lzGJYK369TUW0scfoJ3jKy/QyRRk9o47DA4inHdpKMhLt
xRy8aDkTCpalbp9lNa3qedaKeSO58FPGyhZ7z62f/yzmCLOdqw+oQ7rD0Unqu5ag1LKE9rNlJeuS
kmw0Hx/f2TAgzkzZg6U5++ahG7HQ0RBQNYleoSlLX0Zn+gMm9kGpsqmr6lcTn33U6muMlmnQcemf
SiPd2vl5zPMDtl3gomRPz3W4cw18eoLUf8aq5e5JR9Bhy0Pf2Na2QKG0zgzvauM6s+5pJQFF80vo
YTpDJs7ZBV6D7XFC0Q+v+0wyl7ctiI4nw2qDE+q8ceLwXo/1nwojdbdTlBsD62jd2Na55pzHST8k
FUZgZdGpKVO16fzxq03rL7dl1y9sbkIdXj576hbnwdwYsTBkniYm5dh+GVv5LYYq3xdQlLG0DVdh
QYxl6kSfUuNekzMBKxiAQOZHRK4N0QZTfQjVfYcU2BOQetz6qHnJmzXRH9W5uceLi/ZCQP/WRloq
wpDfbWl5Z9cAOU60FxDuZ9yTrHWSsdG7IxitibmiPcmTkRgvE0WSQl7gwNi4aoS0g8Jbl3iiHRIN
B8Mxtfesfr8MI3wnkSPeY7zz2RfI6cGXxlUz9veSAaoY+Ujja1nOnzir4tBSsKdX03CxZb53NHZs
G4ftsvwYTO4RmeQffQBwmlqus8MuDg9T4DY21wdzIgIwlP3nJMSuV2Jgj+jvNYbyNLOx9oZOi2uS
1W/aMD24MWJ/vdt4pjdCq2uaVSd7In2cvcSHIJ9MMjzATTwddYsscRQU9NAQaL9Ja8pWG4dZ1wrH
jRsCw6vM/TcbTM5KVdbVKqfWcz1QqSmnF07z+DkZ670M7YNtVp9D/2R0a8c3vuqZySt/JngR1Ovr
XirZtNy5zvCqM30niQhDRZTAzHhBxWosGnIHSQiZLLpMt+rXMGUkO+Hv/5F4hp6K0WQGjJ4wd/Jz
DLZYvzkEjq5r9WpxSSdeGftB/GwGiMb/86u4jbAaQRZRPxIwuxrz5XClExzUS+Cot0rDkOz4fkuc
M0q9k/onUoCNFb/N81W9boQ3hcnf6odDjtELH3Nag0R7dVajVbzPsP7j9OaXmwZVRgV2hq/0zmBD
qoiNIXt5Z2kJfFK+Vv/HnypoVkgY9lbVr5bvU6Qadb9tEgAL/UsemlJbWZZY/sZO60BXAR1n32jc
jJhNB/y++pHK8Hbqa/U4YjSxSXAFbYb2YJXQunD+e2IdWhsgdkOnf6uDF92UMqIE5o3lc4VFkWXB
RuQ3EB5irbQe8gAIp+DB2VcQy9RPqONVojoJVKrqXJ22zrZzHt6tODiog1dNv63UG2BwbaUjEdRP
I7IL9XLqvNRhNfV2CrTh6r3zGrWzj+i21G8LX39qmGQbOYgJ/93IcK0uj3p76hL+660GnJU5Us2B
m9UzzYRFBcdgrRztLev3DoOeVc73WiZgk4dElq/Vz5TM+3X3S6dtwaHopPOjbfr3x+NI3+vEfoW8
XBqE0GA7XBAo2snWEQTC8y0s99e4ZaC44H128Wbu6VB0xLBG9ku9lI6/Zm5wNoDuU9N8ybK4qpdU
PxOUJF08qZ9Q51SUf8Tjv04q4pvqhIm/O6pDcYgHiSV4QfOctMZyOPVyruwPvIyFEzItygvkPizS
qV6SrUvgdN780EuGWH4By84EWGyi+dShhsVgMFnhTIoK22TSEVnxt0exbfFUJVIzSLlzq72IMAmJ
s+m6DPBxEfpmu71pI7dr7tQkw+e3KDHx88ISuWdibkq0kW6icy+p6IiCW9EX3UMShuMeOsJ3RcTS
ODLNnpFvIF4LMVN1auzEDeghCU5rPxMAPTYb85lu4UtRxBm4e08LDcKuuVEH0soUfNuroYhd3+wS
uaSZey2RGFNJI98SDzcfhJmLoxUhAR2KWzj7sHU6g75JYv7UZqe2HJ7VnzyozW2laGKKCtZCGlpY
zcPO8FomWGwieIeIbz0cyl3s/dLwgVk3zvTRQStnUgNErccg37hRbB0LuoHVeG/WnHxaBQkSbt2s
VTKSxFd7qO6T072mEfXQ7ACyE2XL7G5iz7AH2jj96I2Fc5zUhoWxq1pRQCmVEGntR/ptgbt9GzRd
K2Mc+DYNOdiamldiicHVzhmYNJhbm7F1mDQ7PgRNiV00QkjXAhQm0vzaEa2xSjAqjDIKW1eNzPQO
BkVbpL9sRDLbMqJ7NCXnTygWvq+YuxEOg+WdrnVUTAz3j7IxDnrOAMmM9XSth1uMMT6Kyigw+Uth
5VYQfy17NxsMWjq/L9d2r79W6G02DNPuIVkxGIEU/koNKfBZig+QgrGLUsNJaudD4YEdFAKg24TX
h8WltZ9DyN64+66TAFBlktPecstiZ47DWa8y+1g1+rlRIsNJEo4k1TDTMVHdKwg/O+Ylp7kwr0qo
Yisd7ioB7LsYMxC0emDZhhpDSwPeW1a+RiFF6nKj+x6ql75wt40ROFt7DPtdTiczeUO8L1qGfkVe
tVRYzJ17dctXmkeQiHSSnYOTx+RYx0njU+2Rs0uUrcxDcP9zJjImqJYYqzhPhE8FpfY+h+MvXIaN
bRwku+XQNaFLkJS1GDW4svG2UbXhBAb/i6w99lR6Mqt8/E0rqPpKpWXlYYXmpuhgRfGQzLHcoHU+
5xhHgn2579noN+tKApz2mbMbAuqWOUYbW077eOI3vcRZOzoVFYywm6WYGZI1Gou6btSMhcmwL5z6
lhdAzUJ6JOpNaH5tE1kh/lo9n238gU+zv6pBN9yR5NbCEMVejr+oOJVN22Tu4TScu5aYuNH8oRsM
J4TM0OkyXZlGRMu9LK6WKH8x7xYrmDfBFm3MqQ/ra9+KC7LNbz97CAJKI6J37PWkgTqrZyHsube1
fHyD69KvK5c1wEjdlTnQRBh6dwmMoxGBE44C9hYyI8zcmDP/HaeqgeLCkspLzocib93O8d2V1oNB
ve9lUEQ6SXmENiGBQnbMgW1EIDD8VNNj25WMutAhJVl86rFsVeOiZWjQZMzlKD/u6BIY/irmgvqX
bpdXZ3ZechiEDHsY3PAA95X52PXWO15TD2T0Ys1U3tOhvAxuvWU72OmJy8xH9iSBeUwEyr5A/7ZL
w+uo9wC4Pl4tM7y4wqIqUweRTKKL0PjIqvLeZgQ34BRKKwqLR83dJcMy5KygQzzAucttlmHXHOb6
HzU/W4g588A6zEHPaHf0FVgxSqWQOS09mi3SjR8TpMWzuszsRxKroLT65zpJ76aBUXjFvYCPFF5t
+OO1DLXheXu7TOK0iqOP6HodQ282/G4O+kvb0YHq44eI2k9UwXSYA0yeWDgNCks4MpBQbsYMRkTs
+LoZMfrqlZlzQrgX4h2IlZh5/oYghkY1MQoMcYgjjFBxUIH7G7eRB9lnWKmgOrzgmburHPOCSenL
zOgb6JAbxB1o1tF0MInHBpZ1tNkiT2q3PjEiVRvUJ4ZsyEL7EQk8TI8ywTI7cHHhLZ174pq/qr79
0gla3lozNUCho7Qf+AgCm/4iWhue93fMSFqhcv1qINUNEoNv6t8obQiSwCRhtdwxfUP3YPf+zmMm
lTOca6L2nYCQfeJw5RqPmbbXfReJf/tLnpLtz6L61uRzXB4Luz+nmeLFqpFfFpPRZRonXdE6EXpC
fsZqrIuR3ItqgFCDe/86jIq7mti5asg+MrzZTlP8rYaCrl+9t6Z8TdG/dKrfGMghWAMEx0Stu8/c
Ny9Fo610zaZwVbOzHpZIVQY/GmIr5MgCVCbMPutAsAijJt8MWbL/XwT1698Quv8dNm79IzEZIrDh
GuSAQq32fAveOYTnXz9f4iJq/+s/jP9sTB40OLDdYVH7YHihhqJMfn0/KTbsoK+IG/mAW2BEG1VZ
gphw4S4kPRepwDduoQbqSs46srErrlIdczeUTXnVFJPRiyiLMIw+Lv9ywlHd7tmda1KfROTuTdG5
D5NFh6NXpyTr6d8GxpGBGuDV+C7SgL7MEdft/37jzr/Tyf++bcsjFdHzgn9k0ELjKnMcg7sDbdoB
u8THcTYeAg/yqMbWjCnEQ1p9l5gkbEzDcVa1b6CRNxTnokx4IOjkYAVQrpTw7yZF8xEwAfAMT74p
Qn6i+qUAm4Mvv1aaU3/XO1y9ZRcFYEOIpp0xXbSOpshfhybkQYCCHGrxtyqbhLpPU0VFHi0+j79c
e0VwKAqgoLCerlRZn7JhxVYrXO6atERiOPp6HR9w9q7+1DHxz8Rf/z8XzfpHHvxyt/BGTctFl89w
9x8Xzff81Bs0C1OS2IIAh0ZwZkbpqZJomeWOzWtnMhZbyJQLPYKpy7G0gePU1kLDcvHKAMdTR3vD
BOcxwtpnIcfMktJrnlk8PHcqaeOyc4oV7GZwuYWELp6BST//stls620wmePOtEiK3BBJDPHT5rkb
RjZVQQbpLhKA0uoJ/L/vGe/f7xnLYdFAheHDZPw3CUJEbpkZxFGL50Nr7nBF1EIc1TzBNpGjJoeY
gdZQkel1MwET9LE5VyQ9TQld41yRwBWbPJzCJ6fCF632tix+h9llqcuHY1tBsVwKhrGenkeYBjh2
0kjY+X3yuTJFENwIyOOABnALHAjWH+0c5pIZUYAwSRWuToIyGJ3gd1bpEW7F7VZ6JANFPkyqZITh
kY0H3IsPyTwtPKREEpfltNXR9Wu4hWpvs4UR7J3YPpaKiOVHQ7U2MsZAFvBRTAu+DxrYn+ldD+Ee
RdNbCjVh9loXPQC7K+MqnMmdtIZPziduJsEGHjcAmH2sYWL9P+Gapu79+wLmWSaiFQthhuV6/0wj
dXrNqrIJoxly4lghKVb3nZ+MG9OGs1PIR3d2LYx6PbbSuj+5bo1HzCC+2ZOrHmKz2UVvk7r5KsWz
wrngLIL8wXcid62V/JIWFx9o5QEXmF/9XZRa42i7/aod6mSrGeZPXc6/yYO8wz3b4QV8M4Ps209Z
OHLtFZyFDbXBwEqxytIGczycHx8Su7/PeVVtJ9KjkQt91orHaYdgQ9ogYowbsi1K0Dfl7KTUw/Ip
8MZtN3dnrcYwMx0IpWwK51wY0jk70F3T1MoPDWMSwUtfhnw8hcHQ8J3COIYS2VteP7VgdfjNZJiu
UCAoCx8dNjnc2U0lgRsz5M8sbYg3yrvi4Hu1C9jJgqeYYQudzepgoDvWb0WIbTCKWTg9bpN9Z0G0
I40K/q9NFbgwqZb/NynkrEZ71ofou0DiqyWYnZjt76WgjPLq6mpMMJuixyhFPRmKuNV4zm0Om4vq
i6Mq/uElzTEowzdWyrtqTemicTNW2JDIuh8ycH6EuAqmTg+ld0D8PQfNHhjyUhNpDGxDjTCXAxrb
8lMRg6j4MVTDchMO47c9jM940p5NXeCmmsChjy2q8Dn4PRXRO0YRRLLBVO3EzzLqvzRTvRaWR+vA
RsmOJMLJ85F2E2ltyp0yCyZ2OkkVWkonGtfFpXG9W6rB4FWsLlVxtpjOKDII9q9A9H4mjn7krEL9
L7+tV31HMfDQ6XlPH9nUhxgOqQ+I4AmgDkWgswVjp5S0U7vgdE2yG1G1m3Dv7erWG/D56xZPFdUK
U8luiUjTsduwnv2w/LHI7b2Zg+td/R7X5o/lARdNhdK9GJ9FMsAAqCIEMLV5rZIRF8KGHr8FeIiY
6MV+8+FH8upYGosNfc/KIX7IoSf3iZc7BjnlnxHQFhme/jLW5UsVl9dJ6SYIFUcZjx15y+avh0RP
xXZ4I8Qz3YTEQTYWMvel7e40gJPBAAqYKe8NRX8sNX4xGY8iJnUs+gnSr2nLbSvE2TAadg9mRpnl
nysXhn/SWfG54SLbM44mUVH8wAZkW/sI2VLJ4JrJ+Fuflsa5h57maOVayjS+JqY8YqciD6WJW6Dv
5ZiSzUO4Q5AGZNFjtVgM7Cfk++7tWVwdesujlrrZpgpRg/u+vMhp/nLSyXxNZ7DkdLhoAi3YjIiF
qHpf1CxHDVl8XgfiFMP31AU5OF6l1OOIO+MutneFaM21NK0Bc8OA0ASEFX2f7d0OA6HRxX6yxHYL
lLSjU7UZ3HWK2ANJkyj21tkuxCBlcDkRKcAnsR2Vqx2sspOVVqRMaETQzjExp6Nu4SI1P5ig5uTq
ahBZCkwzlFn1HMwPorDTLRKYq9YbODHZ+GPmc7qfMWqG0PWjIpeTzbuOdtJpv0eT7zoaGENpGtZp
sdj3PMIQl68YGxppmJ80U3+eDdfcQV87VLplboRr3dygnE9B9y7r2AVfgooip9ohRkl92TEM6vGY
K0U6wlfEw9X0mjOUh/FQh7N2jr3EOzXz9/KPVn1n+QpFHUNQlMlcvSnZso+TJmj5DzPk9YNte8E5
JNt97xfWR1wH6WWMsKm28OEJjNxhNDVhg9GWDz39z6GU82PkeckhSzID5QiS3Jik9HOmFdq6xGmS
rCOMX8Rg4ljbOvvlLJezsLyWt2G132UIhyUsiwbyQ8xIxZ/wvKANXZfSIjfUH/ZmNAnSGnCU6+r0
ghlgsHZiDqeXmCDqeneolJWywfBwaxnweFsYgmc/f6976HWmEx1Tr3HPlSpCyKGBTze24x6x2bON
p/hBOjhBGUAqKXUng5bxPUj03RxPeJeYvy2ZpNukN5uzXXfNeRTGrxpy+i4fy/4sKiyoYMhERMFO
23QcjKNnFwxzQAnP0rQ9gsAYG7IWv4aR/44RW4zITofOEiI6wpu6L+ghLSs5y+nZ6abHouVxEYFx
NUln8UFM4A/iI3/A6aKYjZMfn2ZOoJ8jUocwt9xDchr2LaamUT91ez136ZJrrClPjua1IBnWapgZ
oqyTybiSbdGdINgnx6QM4R6jXAAjNLBSpy1MEZmcfFZqNp6E7FP1GhFU3oNElrE2PfwBsliQ8qDm
pEqjQjNGWA2lWdEap4UBnLYoUcqyg5mlFeuG8DnkrQLnTciROLGDAKfDd+TC14EvdllWrUKVfdCr
f2fCfbNzfMJUdZEPU7lhTrZfFPRR1/4YItiOPuM+mNzZ3Z9YpuYRjyelZ3BwDIdWQpRIuF2o0dmI
05lAUDU55U426RfmseeFno3ns7v2KKQZ15EyYiJak672CD9qt5zlQphWENEc5tdRbCA1ngxhPBo4
SfCQtusZe0fcX29LndRMbB8yyvcigW6VhUGz1nq6M2AaA8B7jQP0s9o+Fw454hdY/Q1rP+9CuV29
zCHob96mdyIS2MqgnVOmN7e5zu+KD6vY564FAx1hE6PEUcU332NEkITF43kDai4jIkAgxpJ+yitV
pLHAvbq0xJyDdCDFSZnDVTWGONkpAVdc9T3H6aA+pzWkM62vaa34ziKSmaNKX90Xbj8RJl3sxTsv
g4qap3Jv9PI2dzFe3QQ54e0nHppMlju9JdeDunshCI8NMoJGuW8M8Oy3ntLcQ6T8tsiKWiGeQ09m
0d/W40yQJ1GxRofyNSmVBjUwD6NWPzZ6cIucmVmleaW7RRviypsDczfP4u+5znhWGUH12i0dQRxc
F+1AM90HH4ZKp9dbc6qvtWcfyF1GaOIclgbaU2zjvvWeYEs8yby1dkMLi6vzmmO2oGlKDxhoGAo1
18WGJY8mJBEu6Gp5avFPnTPrNVOAZqXUNXjeByu9Ds5S9BQt1sUx4U3R6Q8tyhf+jiVY5eQV4YpB
6DrRiW+uQ1A0czxZoZUykEGSEYV/BiGpi9UdMQsLLJIycpWYmPqooeoCtowh/Yk3ZB9e0JGh2fxA
mnaMmK+gK04ldnVkdyScdHvMe+gq9kj1VETURS6CAaufZyS6+b3VtF2baR/LASKHvE7FVraKkRhl
p70p0Y7N+sBqW3+o2nPBD0KbSqR2oo2qz9u6eU0ZXSOSofbFNGibkDu7EVp5wXSzwpPJe8km67HW
uofY40HH4ChdLNT0KIZUy/wW7w4KTJ28oTh5dEwXfJxTUw4w0sFhPRo/dDLTt6bH5egIql1FTmzC
Q+AHicUp1rhaYMWp+PwYSmMYQzRw57p//CEot4MbB5dOSVFjJUUKdYtTs5nTLS2ixksEnnjwh+i3
Fj2UaM5Bq990K/yutJkAV/iTJfKdzeiV1ORyvsqCcyXKjfwj4XVreyifCIPcsPogdRnxOtSiL6Pg
GqoqlQ17604ets/1/VBOwaee59+GiVhAPbedIZ5dP8e2o/qTkmFrKAAkB/lF16sf06n5PYCcWuoc
R+pfrJbwNwvmjlPEhigp6D5y7F1Pc1Mdc4LD1p1r6zQaB6nx6ASh7Ww0TW7EYCFu7Gt77wjYutaY
fC+IiA/TIdLCFlOxXGxshu7LtzUxYSVlvPqp/9Mfg0cwqK2ql8TQb/XBxw5JQVWLdKiM7oVjo5Ds
UzyCZvItaL3+rmURH7Qsk3swpj/9SPwphFuDRlcoqftiE3ohJqrGbhJ08pDEWQ5bdBNYm42WpKi2
9lXZ0+AozV2rQWkcam+nRCuqH1ctiTPRXlOTcZAU8yj4M1OJi9+ir0+sn3iaIhhUCo+lP6oEuzZG
X4hnVK7IENwW4dSiwDDUTUUi6xs5sliXUVUrAG7BrU1VNasEo6yTqG8wVIBXGiH5pfDLFZ/KlkW6
tnhQU4DIQz9itj4S7rAMABZ9jo7OcRXC/jK8ASqt6jps01/H7U7iyOviiKQq+8HQbLTPz27w2M/d
Pi9NQgHhnhzj1oCM5fpMceKMBBRSMov4rbddPgznnNjR0bBNZ221ZEwnrks/BvEfka72OMzuS1cV
4dpRqjKtw12wtX5NapVN6UFl12Dv3UA8p19DT+ZWPETFgWzMSkBp1WPX2+JfbHZ8iosiVscsZZMX
wRY57ZgZ7dooaPTJYHLXyynYCSuuDOtPcsfQp2PBpJEK144FuysrUpLTLNa4WnKhWONaioMU+2Kc
Xq/GhFWhjeqin4PiaFW6h9U5QiLEGqdFICqjg+30tEbdBqmnVjwtA86lyTUHdHuWd+m1lDk76HuT
l58WWaVROT+2kgd1Ud2GHvNKpx77nfWFd+wt0Npx09kI1OIRb9NExxk+dX+XyCB2Xe5dqkKZA3oA
+dWkW8cy/LJxklwZmCNlUXhYbDqmXpseTPs9ixwSTyVevgvig3MUmr/WLy5g0yf8WiOY6Ol3M8nv
MtXgf3opD12ZrLPsmsSwhHyqplJJDBfN8qI8EXN9ZEW7BXb9uYzcpom9zu+mT3yALok+Pw/5jIek
T8XRBqliKRSbOkg+F9hqgZwj0X954fw0wtuWpXfr6pHgmQLncfdG9sxDUzp7X/WvPVAFrDE0W8rX
IYzIJM+VykuNm90asSwnv/STmo5fg9RILhBlCuQTlxDO8Xhq2e+WnS+pmmvbMz1mmrlTCsTl6Uqt
aWfX7dkvTKhL6Zsd8VbKpD4GPRy6sMMgiWqu7liel0cuVxOZZaihBkX98OXhvA8Crtf7bHrPbHp3
5e9lJdfY0X8XPc+lpond4LJyBjluBwo59j24rjphWsuJ+Wn0peG9uoww/46kjUauoES5ShNF8BJx
Us7rMuldPkOoFszqE0DnhmF+g61v7ykjf+/GoImdRdVIpc7K1OOYyHxbO45jnmDnL741Xfsz2MOP
LpTPwGEMHNIIg9IDQd8UCAAYy91AWl21XZ6LBUPQGLAw8uEFwSf3uKi9qJoZ0ma6WSYXywCrc36G
fve6aIkCpM0rDVKjMyct4UrRBJA4v4tRg9IQil1BPQz2yLnagIbKLAs7TsWjSIGg6gxHC8yMUQ/w
fAAkYmOgQNVxvkTqhqyIk6VsZPJp4adAD3ok7fAa+Erby8JrZCy+OIIjodJgPMD2phAaD5ba8Xwo
n0i5s6uqx6xy3ORY1yi9IN4QCvtSlZZB6blc5UTYH5K60x8BfBaJl/HmzS5GcanOXJKcb5iFGDfS
+ob9ebKjbzXriwX8lLl+rIZkv7yWo6a6c8UkNWnqG43/d6EBNOHufPL55NeLsFj55qpVH9hun7Xx
fsGAiGW9LnjzGBkQTplJqKkL/DOi+aj2mOBWuwTtYS27eadGmFDNmHn5fCx5c0Xe/KOluSWQ8Q3p
A4MLsAwY9eZDmokfyzNUG4bceWODYMUrt1FJhmKHwkR51ChJnDuW3P5+dF2EtL4S4Cs1r6f9zgAp
UDEFe7QllBnqyfSH7A5wpM/0wctK0TPQNqZxS0jAfcSfnovxvow45hxTgsp9ncRb/8eZSndFsieE
L+8RXc69oKUmEIVPvmXIWxfZt+UV9ziX1ziYkFtGxjL/tj080eAeL/pJzae6NSt2zrwtLpMyE8gx
kd1VBL+hByht+gZ1s2I3DvFEoVOqbGFGRkRu22Eqz3qi6rlYWSGQeXTtlAJxoY04RJNmdgJkXDPU
hj6FWlMjGrRcu6iCtkVMVA1IJw85DxZjn5Mz2s9mxLxM1ya5sxE7y8o+WFH5vRAGoNgzMy26jbSi
bnNvGs2AUZ5fCT6jQIncO1qYg7pkrHQ/9GDaqXYmVtpau82vwmPnV8NvteolFfmuCV1qir3ZiszW
3wqDlD015KLgZv94j/DSwcmB+9pPkQbraH1UnV4B/fboROfQOUpX+aCrtyCGEdi7mFd1KVx44a/L
BGPxdB59vJGV50iKzJo9EvZvFx3Ibbynld6vU8e8BxPtUsZzFZfg6WSXv5DWXa1q3Iv4f7wFaEMq
E71q1GouZGA0LTb2+LQQKrqsfpkyt6bjpflTycVBhT62d1aELd4Ft8VSrKCEuhYFGbu++FZXVB1N
WA0dmVJ0tCYjEYVJ51jDMz2rVo6TXgoQ5NnBN3GB+XUaU+XbnZM3GT+oymlOKdGobXdZEqMqLrh3
GKu86wYwTIhGNDckKT3zR90jwMW3GY0NKyXmzwb+HfN5WTNapUtPEghNKfpJ7BWtc9iMO2DxLadL
o8cw/a8snspm7D1aZx8s18BhqXGBSUtCoNdUGymSCrpdfN2U8wUwEeMdpXDIm+6PzsBDw8ZkbQ4s
JPk31FHA3dA79kYAnkIHZivBrdMNG7hkCRqQlKCKaviFue9e3e7LmpgmMYfrk90yD3F1VP+Zx0iJ
EmwpM3XhQ+V3fvklEog+vyS2EGvfL8ITM821rDUXv3MNh0O2Qz92dvRRj4tVgaFE8WIC5S0dxFI5
NeTy/AjLQ8ABzItHaW5tmzm6qNrL9piHVtH8OMo0xJ+wgcXnvU11S9Kk/7aACQuOobXEC/SD+bqY
YzTZBNs2bWF7ogcaUpZRPxD00JZ3Eln5bAnunJnNxjVJ9mlvs83WnaYos3K/R67xPdkYIKUa0tPa
cV5V5AN5PvNhVP6bRcHGrgeDsSvTQ69sXnKvfCDbEg8Sd/rpyz+LSj2sU+glAde8B6vxaVKdKr4I
lLq+P7AVzOi6AmnWmGDG3x0d0cqbSfkcWODLEBhSsA5ZYc12jZ+ok5+E0TNHI2ad6bvugT4OaquT
1XvHkqyQlZyQH+7GQ01n5GHhrsjD30sD3c3tq2X174Mc7bXJ55OmWUz6BI9yyLhEY2orsbEe5Sho
zyHfShoMz03/pFV5nEhhuiCdWdmeovoqoB522ecU5z9NwRLBdG4geEJnrYOyZXqQMzREOnG9tSuI
XDJzz3GoT1Dq7OdcMT4yOTzWjTkzr4kfbR8OVjPDg8sVeaqKKN4dnkrA2e3A1hJNLmEcM+hbDUq6
0YNws1AuOten83Sii0uRsv5v9s5juXWja9e38pfn+AqxAQy+CTMpipIoiQoTFLcCcs64+vM07HN+
e9u1fQNnYJbCtkiCje613vWG0mU/9qYvm8IWbg6ql4xYMhy6qEbVKX1NS9QYVoULUGXz94bIWs3O
6hSR65k8FAi4dKNPe1p7bErk770OljGzGGqtu0ZNvWxDXrJdvZOJjGEnlNylPMnlTGx23gkFA5DS
wq5dMZVvhXSFGUDhoy6pSl5mc5UwLm+VvHuU52YJBx3gvr3BoQoZuWzhI6ZDtsZtXvvJR96+zFvo
vJ9l0TvZp9g2FHApzZfEJdc9BB8QHRbyQ1Xd2sxeN7T578RkrrW0eAjKr85pr0XJXN2J+MwSnZIt
hFW3HGwEmEZ8rGWSmxzjzVYhFOMFzsdL8Nd32d1lvrtzwh6zYOPRIOV8ofrbcjrqXSDtAWrwGvjL
G7NwbxTF26Za/GM25UgVdrhUQtNoCBaVJH34nvPkNlRgnkEF5rCdS/TLxhRg5nT0U3DonfAVxiHg
3rCYYc6CUc8SPeHW7exwNxtDzUyvvlyQzlmC53F3yOFfLCDROn78BeWJysgj780s46/ZWMgSnChu
TrJXYLy0kfkV1cmzNDCSx6aa48xMwN2nk9e3kCg/53EdbL/tWBcvk0MdhOtOgbeL9G0A5ZScoa6B
bVkz2Q3kzVc1+RMSzf08ANZsJnYANFAs3Xu8AO886H5rRBlstT6c98Z7lO3TMFDe5xgyMZIEzOts
6WBFdZhKil9rpreCHOvllClfMzisk6OErU0HPNUumZBAZLX43LUaJnxWkVxNcwCDiDRElfkcoqJ2
00F+k8Hd8IRkCWF1YpnWuHsziD+3AexZefVZ3JC4GECmTXEEJjxKrhLqhd1c+829W66cwpQMWIeZ
ZiLw5Uf3if6rgvgIMdvAoAmKbrgdzHjbROKFJBRkJ773I5CUWuJ/1m6tMyKlDjEq4s3oaQ9hV7w0
mlOuGO8sXdGc4JpBhJdWYrJLG6QlEno/YgrCN4n5dmmCdYAC+Cnh9bx+qk0413N700insXmM2raE
OZsZwb7WZ2INKAqlnYTsbCQ6Stzgd1bjx2AMNrJEWraEX9tSPiupICbUkKhz7ggvuQ3yCaqAQX9m
WuUBt07pDW9f5Q0RpVDTdHQ1soqeCXBxTaVlT+FbeRdVNBSpfKOBrACa9k7ZiSrFwnfAOtjR6ofZ
vyueOK5DZwNv3qED1PHuY9y6FlDD69wIuJc9gkYItfzdBLLAsFfTxZNEx6fc/syU6iodrWTPyODj
GU3LrkzI1uIV5aF1nAA9AJGpGWV+c+U+Ylv6iooQHSY7Odsd+8p9OqlPs/dhIl++qxwHlfTEMkZD
XEs3OpxE0q1nQNOtbwAxrzPKog3sHAEhTrVaPefg/AhPQ2iAobGSl3Cc4oKX3J0deU/muWcwQIEE
Q6tlJNkFZ105FpgplLLxnO/cSbrryR5sxp7AKA4G1Utiph/ECMET5T05xXSbFs7BLhjXTeIj7Utk
MlB01fR7lG5xtvmphwNZp9G7YYl4EzDeZLtnGEDCnPw0FEAmZjYYjw8tn6lZnpHwcaAzxpO/1inR
BlQai1JWVvIyzxWxhNPn/nqQmSizW5H81yPucLDFKZnnDrDBXgHlcXwzyo1CnuBojuIG5712iCBJ
4OlNKKfUbYJsG0QgpfTDdA3v6JLfrJqNV6kEBTc+NVyJSZbajoTv8bq8EwQHzCzPqYVxXZXOeT5J
Olg+2B2plPLM96OCSoQl+iYwLEyn9GASiyrfRNeSU9S+yb1mPvstbzoZEI/W8ETNcSOt2FroOAvd
D7+JCqJCVcMbrcDbMMyK1yZ/HA3raXaQkkWvMKb3JHNvUOBJ+0EjXEy+/9Kc1Dp4KxTjs3gwN/jq
W6uq4AOVVcV82Chk2pFFsoESicU8paocKOinGrOEhdl1+yjr98ik7qDoX2pslheo65+y/hykTJKR
RDyVum4wSMSXnsJmrm9xt1eWqbcIa+s5r8r+dzROk7GKloWyUfeN31mQ/9/R+F8djYkw+BMHbnVt
rv/zlTUhE9lr+vXf326vdX39CNr6iznmX22N5//zD1tj4f4Hu2AHjM3EiVhI19z+q27++5tiG/+x
2D8hWdqGbur8i9/+J4M2Evz3N1P/j4N5se0IR1g46hr86g9bY1P7D4btrqtCSZWGx9gk/1/T5T84
rfVP3/+Z4/qzq7EDQ0Z1ISFqFq6ifzO+dY0Rq45CKXZq1Z9yk1xHrGXxaTc2ipOzzBxk5H+6SP/A
qv2nZ9RV1TSgqxlQH34i1SaZmZnTQIHer2v8ChaTUzzrAk0H3UDvBe2/0DJ/psDJN8gTuYZqwk40
Hen8+ycOr4+hKtOUuNhpyQaLQoj09ngppvgqyuny63f2D08FS1g3VczKeHe6+denwjJYo5Kaip1E
G+Ik/pac1dBYS7zy18/0s10xb4pnshxTs1kDf/vUGoHsObA4+jyld9euw3aBKz682CH8t+unseaL
37nR+8///saq4LmE5nJOuhbe25p813++gAU2LnnAuyIiFTmeoV6csloVjrhBGAAtsiRKNnf2WtUg
4h3Jc+zsk+GXuLhmt79+1z8TbOdXouuuzqepCdP56frakMOUxu0LNH7KRo09AtOkVHq4aMp4gbR/
rk37i6jlf1lB8zv82xUwhABy1uH1Wj9dAUWzcsPWcpaQEjNbaPa63cF07s9lM5yZTkOJ8I9RNl0i
h2SGXAmvlVkxacCGLzQrUEhHPEUifvr11fjnl2UauKLbtilQqf31gxFV3uoJmuJdY9ZAQom1EzbP
1hg9QyCn+aSWQ3DHDyKKYAmBN3nyMMZpiaVq9+hYGEdTJ/fCv/76hf3jxwQVmO2J2oDt5a+va2oj
vNvgj+9gG1RYWZPjVbXdahwpC3uTO4Ihq603b4VONNGvn1r7mYQ8L5E/Pbf8/Z8Wq+O4ZqfAvt9R
2d9hxkP9AUZOABFKomq4DCrntxoNu16IH2H4nFVe8y+r5Z82AQzn/9+7/+lT6eM0QAXIK5gCOgY0
zxdS4K+zgXbElvDr96ur2t+vtutwj7IucQzS9ZkC/Kd3nHup5aSI53e5WmygYNwIpjm9KifdKtiM
iYkO0tcuYcqIV+liDPACT5z+bFXGrnE7WA/qeOPw/4zJeON6rB1DcQ9D726KWr0UfojaqDvhQ342
jfacR9hC5y+yrHLD6Co0GLx1N1ymZOOi/yxIKBYpIW85f0f++1ZIF0dK4T7f5qPxOI5oaXMQhNo5
Qm66KQULNMbWbGGh2FkY7SmbqnIBXspasUCAOmhE3FBD159NU+w7nUmpFuzwY5BR5XB6VDe7ndF/
xWSuVI7Xvh7uyXhbEpZ08PJhP8dQZSr0zzi7JxCxZ1YCTS1NW0OCfvu09HejR9RzNF2aUt2Z9Wfc
RtfEVm9iA3/pzt3QvsNG7Lu17kbfskWU3bNcT7rLEsZIx6BqfDCs+sORW7G8MuQe6rhK1puiB0Ma
9A+FwG7MlJlHBKFUmd5iR+Qtet6XNogdnJSnpGnhXSIr43rOm0cjhhtcdmjzK8IZhzG9ajynWXGB
dHa83mXk24/jWQupvdX22iu8OWdq4Wo1gIBNwIyAddA3brPMNUbDqc3HkpOqMqY5PDE2MHn5PYua
n2hxPVeeLMzI4Xan37hDbtwKRoPt3+owuqDIpdhYBuqN1xUfpA0szIG3qvRsPfhSXbqwO0UuaesF
ShCnvwQ954Q+YTLgsi8W7qEMtDsoAORZmrwSz5keBgMVEoew63RnFyFxmkIZjDv+f7d21w+xdD/F
7PnqWlyCzCsZg3+W3XBjqslVPkU2USnDUaVNbjfy+cKxfK+hcbhKckVSdmPJK0XxcxoKLHhi9YKn
I6lXynec458TpdfOhh1iDJeyhFwGNObkPnlpOs62lXaOcIiFQsGa8q2GQWr7EKdEMbpGDR8H0x8G
DF5Ki3jsMizPXCe4MUVSQoQYLxOvaJkFzaYsQmVZl5EUGsOMHMs74XdfBKzRIBt8WJVwx20Zn/Kv
VFtr9xZpucsmEwfuq+P86m2YuQS7dmd57kZljcrgKsVSWC1ce0ik/Wge3QYgdmCMh1ezscAM+iKX
ci8PZ0MVJ8iqBIl66S7S+GxCTvst1qdYh3UXo4qKTV3l9T6OxmctzKojRE8sHpKAXFGABTYs4VXF
piRrkvVh6PC7ort5OUIW+o7kjTvJZgU9zauh+w92k5E+YPPU81YizTB7Abcy4V7Jd2y3TDP6iyGD
PbEpRL7jYTmroLfwcw8M3g2uTUcdYcY5N6cbk4D0WE/UhPO21cmjPpDTzIElVPjkSQ6JgDs1XhBg
5qtl7qsfTDY6XFDUiW6WKe952caYzudFCUeZra+pfCw/4me7iq9Kae7KsHm3IC2N3AMdy0XzYbco
kI9VKMCi5chye0rgwUE0CJxvbOd/4LZbyO/cZHZ3obOLoffwsjAi45IbPJXGs3icQ6tKMU44fCtL
Z8SVBMAIup49YWpvIlyuhhu1CpUVsv5bFWHewp2UdturO8vt1kNlg/8a4bDpyRQhv8APN1Y1oL5o
89U46BfIcNxdIi/4Q+VCNO0IHMud/jsrT8OGp2g0dw3itspLL1l5t3O4MJwF5llg72vANyc3+0Oh
13BFgv5gGOXebthF60IekzmCOwVG10aoyhP3FgodId3g6Gr1pr6FYYNxaEDGp1+YjyCBUF6Hwl0n
RfSMFRUay8xMSQ/jwiWauo4U7qsEE3VE+ONlJt7NC3IuXgiR+pbHgZom36hLdorKpWGLaxrMC8dG
/Sw99TEKMqQB2kPvuTcjIxkA9BwTfodsi/kjGhv8StLtkGJlJxd/S57cCo63xMCUkAWVRdlV0+IR
qz5AnhrcdixR1los62DockJV268W7Gdt5QJxijvue3izmmtkmxDIaJFgGA2I4jFP8avnsuWK+HW4
cWBVNK5ir6pS+yHa2lp5Uwz/yY0bMEImGyJCVwPNk+QXX9lilcnUZWB8aekKzAZEpWEx4cwxiABB
u3+we148zHF2GK9ZdRD4cW2f8lWRFysCC5EnYd6AyGpclZpDalnm7sOMnKkATggD+mDJjawzKMtv
s0Iwjeoo253xq3QarJHZtwjsZK7dfQkVcC4tuUiEhJIfQqx66wzFxrB4so7NvIwMgLuwW6NYYrAt
P7s84R7qJhSi5gV9590wsFyatMLWzdWveDZDzldDBQJyCaufiVuQ8LHbtnblfzzpJqP6DPMl0wTI
nGsi7OU/3MiiSXJRQ40KTrMx5LYigQ+TW4HPWJX+IugNSICNsmxlLeu1QbRsvwYVhQkpGjlCn0Vk
5uesEZds4BYIvPZxyiBsyL3cEqdJJfTRQkRKoJ/xamfYacxbkNWi04+0dB0UkB5snWFS8VHU1gV0
+isZuG0NR322e5vQ6iwiQGHCMjIPXTA6Ijx4MVOywlnoWNIeMANIDzSazcowfexlALubtsVVVbdW
jZ9hx1WEONg3LemhqH9NzsXVNIp8Jyd8tq5xh1MYtNzLCK0G69hmYbDIHvWGdEpS8tjbAej1yfkY
0/5Bs53+R0T6bRCLg89w6J28CNXe1I3SP0W5eew6o9jRfIerqA9fnbpTbwg364+KY93EYeJtjTy6
0ctuW2KjcOuXAwb/WK8uG903V2YSjEspkYdBAA6F5HqbKWs11C4ubCEB7LjUh+Q55CjFkQJCBPSm
saw4BFVyPsupXLOgQ1z/s3Bbp47MYFPUlQjLcTXq45pojX0VGLfIBB+zXmD98z735CbLHvrdumlt
aXmnkWsx4GlhHLOQsVtl6fdQQ7KVlud3sUAAYSnOrsDznolvtg6SIF2Ho3PRCDLfYyC3KuNmWvpp
e69qzN8smxwdvfZvzLS8Kc223LQCboZoRvLvsPBaoHb9JLX7RHR0uyS/dBPiJrMdClLtoG1xU8Rn
F9d/K7040L+hN3B/ohSnelVrHCWhdMCjEmui7kg2pcyz7I9m4PhQ214jrg5DniS/qwwNkyszW4ZK
lRPZuFId6q1uMF9NhbnZ6LOTE6JCoeXTmJRGw60vuP9H19x1aQxrNA+2tsETutghoTG1pM8PR0Cn
t8jPiAdaRjbrclxbboXycHRROYxhAf+vXZHUrmLBlYMZCsQkOHxZuwAyS2+P5TGAron9acuJNGxa
IiS3jlvdMV+PGf0U4yprzJXWxPa6tkeLOrZ7q0PutGnqO7zJKsooJ1llTogCUkd14xTqyraDaic9
ZOS0raz7ggwiXDD6FuNeBVMjLFIh7QXeuBKFiuKBCRbyUXetKd4PZjEsJ8mTMeWzi6bZNhZekJaA
yVDh3ep2yXY+6TIjp8lENY4pJxKSwTf3E9n0Wx+cgO3M3XpZdtZLU99OiONDxzd2rQtjmFNhC+EC
L0Y9uHWh58BeeE68Mt2MXf0jKRVvM/qwaAk9wTyrcWUEEZbjKNL1boMPLEVRE/pbE6Gt04gnx47D
Dd2b2HhhdyvG+pk44Xw5kg2xCEJpjYClnapTG0yts3MGnwIxo0zXWgMXNRYBTECKd03vtl3rYr6J
0YfjahekdNgAjZTpCmWyFcrYhSK5ygPzd3QJCYRMtJd5exGAMPGNHWww8wWxJwxa2EZCFgWxPXXM
2pWbXCk533XqLKHSmeFYj8MVm2AYuAiZKFvjwFj7xSjtMl+SBk2GRzcTdU2xqeAUDa5gEGdjf6AN
vFKDD6hXkI+JYTlfk8lwnvIsv2dPeskd/zSXuk1Em4mV0bCoiVDS8ZkmVqE5azgq6V/NyPuGDXh1
i62slBEGXbIE0wudIbjI1G4bqlW2CJU3i72DTdBbDLgKrCcDcTD/ERmC43LFdKhi6NlBdsV8ybtT
kgD+YMaPih4uTVq2G53SrsooNGRqgsaIYQdr3qmqY+CsTRrTDSHsaEoY/ndmy9+numAgyrZBsoOH
8tyzkeoREASbg48xks1WK7GWVl6FwEEX0ob2s1dHP/AbwmaDQHbfiK+6yfXvp5qOkz4NG73oQKY7
RrOEiiR0JFs94+Lmyb3dDScU44+pI05YcX0XJtTciBxkpzzlnrzFrOlicU6TFl9CuSxq/CfKR3x/
03WPgUWh4uhKjGiy0Rws8kiPuDE6GOu2mW58IoTWXghfwYSOT39pEyqDAG1GQ32H1tSQVxbXZszu
5pKqyR4g2S5gzlKBlRAXipoEtokDVbalonHf9QYj+JDPFGrPvEL9llTRyp1uojRZOYWH8xzs6fll
tw7u6bnmLzuNbgGB5043VEKAjXwlHEkQlXoLXdiPYeLKDAEosGl3NlK3X6SBtvON/mz0401YURy3
Nheeyp4GDcNNBpGui9Vj253jkronTfyDn+a3IicCwcIqF5HPZf4MWjnHxYya1An5GuS+muWyt5D9
sRqMLya0lTYli7qoQqh9nqstbAMGzdwlGwm8F1s5qRalllABqyfuQzINWFzyReh1vnJla5uJ9FYW
U1wneNKyWS2i6aa1nu0I/ZGSj4dM14+i5J6orfEB/vPRtsebJG7udGCIUZsOjOywhsv4F/JPS/zD
8jucvJ5NsguKdsTOnTWSGcG9C6Rn6GKXt857IUPjCm04ajhEMe4Mr4Zs0Xufksx7meG3+cVr8swp
TNarngJURBxS2Jp9N4I4+DmNNE7Bed12D/Is+11kwzULPg7FyUNOs9AGZHbaw6CFAghmuEXj0y4V
607pIB4TRSU3jJYhWkIwospuYw9w3kOjYpFyeZSSRsdJ6iOFBkUwvV7rUFmVjzOaXPrsdJX1rjgC
8EynvYzN8Uaey5BvCXPJvqqOe1o29V1Oyd5qTCtwTTiaEFEajH2XjYcHXuk7a0oMd93QCbOCJW3D
CJlObzUVbxd5104SHWPg+Im5mrWc17xjlOgF5xtt4wwHQhTe44EGRG60OE+F3WdVdpjqtBv5qQZT
uxO5dR2S4BppH4g3SHkQMTzwjG1GuRthjpIRNK6mkLctIYiu5u7xh+Fs2U9xG3zg7jxloCqV0H1O
9b3XsmXAa2Rf9h6GaXiVb1MoElNmUywacbIcwEwbr/wZuGxrnW4SK84seta5O0oBUNEjj1vjxRms
5tmA0TD49Rr4MZ5nQMHRpkupoE4tknNJUsPUkywWcPtjs09zH2R7xMnKcqZLalDJkAsfIhXQq8te
RxFNUILoOyTgY/mwqkxQDdHzqoNa2TPq2WoUibZc2vMD3j+AU4tQUrJKNSTvaAx2IhGnQY6o65IB
EwOLteiHe1skI2nA4FzBU2Jhk0B0X70sexaeH9KAN25KkhkLXIPiqRMxICuBttU0KjNw9hjUI8XJ
Z0Y8SLa9ZlV76hJ904GdCEv21qxKHYM3yJRbOEN06zN8RmyFa8R4/nm3PTSXsWZXd7k4kc7b5C0O
Vf8D8HBdVqTAtB5sBY3CL9XS16bTbuf7oSG9pBIVnT1e+2sY0yt82z+tiVieuBx55rjZ+AOhis6L
IfSd00ws8fn2gwdgeNgVzK22Bw8GO66DBsbY5fRs44D4FQMjT7b3nPdd6X+TJA4DJZnWbU9bBFtr
X/XtOekxvCt0jHwB/xejZvrISQYCWWQjCQo7d1q+hMqSgZ0hKxBdNamzcuT5yMBlMWOkqcKpGwK6
ZRYesHSrUSBRGJ/qLUPV3xU4BDcBH4iVsCTLSWcjBblLmaIHYbGjPVVQ2vY5yGCwLSEhQr/AT60c
w8dalDgM7XsDvUsVJwq+uHBHjfwhwL8MC0ik1l590iP+dsn22kXPjY86q6vZYgiG/syqTjvNvWc2
CSRlTrBKai5RY6fPVTMe+whG1Oi1yjJpUjLmLPtqaykVw8k3zJM5pN8zSqMovOmKpJSywP1XYCeO
l4dK7DRHG8qD3w87SkVSDEuWrUVr7FoYhEUR5SmKNDuAbeBKSC71TBZN5Hw5MS1vBd0LF0ksSCUg
VhRQOyuDaxe7cLQI9erRPd3nUWpv5FYyu6cVLjOkQMtezEF8twMmnA7JUDkoAlpLqMr36cgREk0g
SlP+Wk/NXUGc9dLLY5qoxGJD5XjDZhkvKVT9c8+M2T2QszzbYkEZ3djiq8QpGMYOxZGEpnSLG5Ok
G9R2+R0ow4JhNUGcdbuqfHeD71jEP4G1ZLbpVbq1OOMGd/D2dr6Xa0WnRy2mu7mam98opde4KiyT
vZkmD2Q2deWHbjT8UVMhwVkPH3yYyrVT/HAZMG6T8lYb1TdiRcAbGAJ4Pk4aIaodIzA8IAechaA5
LYVJdd2X+zzzMYNg1Q/xuYwxJVZIEFmxQrZ1Nr6hc6O4s8PT5D70NjT3IvCaGyOhD22ETjLHbc1Z
ylZaQQjL0kPEWzuYw151CpqCavz0DPtFIWBtQ3u+tXxMzkx3bCFRpq9FiWi6gMmOT6lkL42SEJ1m
UJvKD8IVxYaoUFwa92ho3ibfsfFrpdf1mho2oV/ss9jGbFZE3QoDMyThoX47qF37OKrpcxp38Ast
0rYkfVJxN5M1nAnRItwc+G4ZqgTEEWQIdytXqguh99NgHXIPu598MlBQG0mEn555g6Xcqh30dqN2
5amLk36hJF2xiXX8lATiZjikrYwiTupNolE2RO1wV2NMdNRhhAYdLGASAwCVPK/b+VH/VLWG2Kch
6iLKbdqjKzQX8mOdZwt9l5XC8qoL5b3JXYmR+tFuKkjqLNT4BZ4dom1IT0cNMxVIY9k9AZ2+hs25
ehZl22xmDXpai+YQywec6UrYZuhCdBnKIR88jYf2DSsJ7cBaEH88WLl9aKKR8l91FYAOtA6bbiwe
kpIUkPlB4AlI8AxCJt/P97Vf8OeT7A5vMn89dgphpSg5Aw0//CoALxbS1EEr/QaEkN3Og2S4Ejmi
5jpJPmpV0Q9tqr5lBQMF6O3aOsXRZJH3WnqYH8LYe3Or0V3rRmkdBif488P8M8LVnXVQxj9CEkrG
JB/3XE3zQMKmeZi/+ulbI2iNrW8RCJzjrmOa7bAWLsaWShaph/99KHo/AVAsonVXekA45RDWsIeQ
s3uEKCtdu8NuC1PuoOzLdGGzCxjhMfaNR/R8GJa77WYwhmGtBuFxdrOYH9ogJnaklvcVgP/6f38R
eTxREoNoaIqhHeYH4H79969aaacDO4nf2L3EJlXd5G4Ny3tXURnuFeq5jjX1nGPbs4kzoMHAE/sA
uvgx1sNnQ1Tl0WxwHu2VMN0ppFId+JTOeeMvU5IHH1VRHfn1cBIaMQtGnER7N8FixAmzcElOLEb/
WWU8WJqiP4SBWqxFhCmQ60J9bDSr3phUBFIe4aK4R8/FgpLfArSXiCT95fzd0FvaGoRfISSDTIC2
5eX4/VicJyMtzvg920Dj4BTzz0ispfxoxb2p3A1k1D2gVgIUg0QG79FU8+QuXA20htKPKuhA9ycz
NjmIcA2pW0UAf8svrSz41AYfpqM0AcmkJ8j8VSc/hT/9TBX1pvPNV6TXAZJKr131uv2mqGThDG5c
3uA04d+k2J5AIjt08mH+auiCR4CzaVEXnOB2rQ4HXyTfEYP2dczY8DD/aH5QY/ePb4sKw0mCrhNk
EynBT8wZdDDJgxXgRqA9xB2rXM8bhCGJeRof3MbrmDbx4IzjB8eRuRD25D3iuZn31aMFNdCr8nFH
XsBal3exLe/OZnTVLaqAY5nWPssPEYCSNRsQdzS/Gj/RfZ3631LXzXCy2yqWfpDYQFdYK4RsNaug
lPVptR4bDRsxeYujf8BrtilIjQtVDKdC7AKj9tDFgrARghqaQyI3mtzLt2HculsDM18NJ0QvwBoW
qY5KT7lNBv0UONGaUaK+85pNYcfOBm42FpMajkeic/HH4E8J1UK3kTp3bdQE+B9q0zKcBmJTJwW6
osg+SpyCD+PWbFVeglm1B+I1W/Y1THAoCflSdUwCbRw/WgNFDMvMCxGSTqp5mL+aH0i0/uPb0Cr0
Teo6nJztntgR9G1Z2R0CYfIkffDHV/PPLP+Z1IZpD3pMOKg3AI8H4YQuGAnyQkdcuIbsbuL1XL8j
NLmxQpsjeuzuiyB8TYKyhgxcrYKiGnea3zzrsc0nPyyCcVQRzxoJwEPvH73QOej4my0JuS2OhWsB
0gl/b9LykNyBarBQf3iOuY3smzpSd0E+vLtlcZms5iUeqBg1As576lI6Xz06jDolvD8az1aEZL4N
q4idJLhTMzAMjAvAPcx3Va/ACbr6s6Qob6qk3UIcLtbfBgbDoYZNWt871j4YdbHWbGhkaGgcYRer
PEbj59r1a2SlP2rh/KAxwZUQeZzV+j/IIL2OZgXtvz5nvsW2PlnMQ4aNrwR7+QZUvd+S4utwSwwB
XsBS5xSNFLdo3CmMdDS3WE0CsiyLzt+EbMi4YrG34XmvGfYpCdjtKvEeJsZbNfFHKsKunYFjrm+x
tAyAGjUrffGJMWOm4Tzprv8Drc8PBALgXg9hLKB/+lRwlkX7PeGkjVryOBmHqdQZxunMe0VabaxJ
Gk2MjX4kAu6VXeg2VgN8nzTGU/Btt3rb3utlgWh/aMfdlDSLtFLMNYF5COtDDrgJeQGzuG5RPeBg
2a+pZqvjJEDAGUV9ox4Yfkd5TKUlwxK/Y95GIBuBJHrq7AqXU2bK5gBNnnmd5zY62Za71KseNLVD
Vkv7NCN6ket/SygI0x0aKhWExUmJAtc9Mh2kdYvVXyqXTE9LlWxyYIjGo4E0lhaNjq7Qt5gRnnu1
Xd2jWlobIr6GrvpoUCyCHdIzkzq3DIlkdTpwASj5VI1QCVpgoSRMrnrpKIudWbqHX/NtTEkx+wsV
zFXpCqA1uUwFDc38iV9UT5NvtjXwlfQmzEZ6lUJTg7WGGfvAjMQu0h9UeiSglAnHWQo+IaEml4Fa
C9PdDSJ8x6i6ASjws01lZzBfSh+Y0ZSKv37vy/RWSh4JC9enIRJMmS2ay9aj34YE3nfjtzBYBG1E
TajauzC3YISD9uSR0DZ1+Ya7wHUg322p9BI6SDYYko+U/NEqbZUj3Pj1ry+KJgldf7socEg127Qk
//FnXp6PVZMDJLKrUu3SQieqYlpW+ZJCkks1+2bqd75LMvaALPrXz63/w3NrqtB5Ug0CFMFTfyV8
1WZnpUD9ya6QE+/Uo//iibTgYgEzKLp1yvXxLGCLjIN2cWx972LKLrswxqJnzyWnpoIKTh3BSLnB
48bdDyaQz69fpfgbKQwnWdW2XMdRXcNgaPjXV5lVeNiTDMuycXiVQUOD6NR1v2AbpplEaQPBRSMG
QSCwQ/B+lZSxso+/JZkjDPkUU9xkYWQ4m5yOGK7B1ZC9nJPA/rTz7IrA8Yqx0zdrYmPqFGV+FGAI
GFLc3s8URF+VfbuEA5vSPJWv0Yhl8ODTFM48DdoEVNG5WNkJntgdjbweJ8U24sD1p+EGl3yezAhI
Q+kYxQ1VcjtEJi5RSM1TqzsTYPSFi83dmyuSs2zYwHmuourPSVVLJcaLLkHGUJR7K6O+xTJwYvRY
GeNjMgS7X19rzfgbOZaLbWk6agcbd8i/EVaLIcwVB+gDjX6M8Ek113BU6X4l36SSO5lZS1ZUWuzB
aLoFdmgICtClnrTO3BADmnMcgCg7NoFTSlLUeKuF/a7ulG0iT+6xB8+Z0sRGi+iDn1RudzY9BsCF
lh+n2k03nTp9p5PSsbnhoC3KETcD+ZkEIBaGHyzT4OrXCkQ4DbwaZc5VDhSzEJAs6tn7yQshQZkU
cSOl6tIBRI1I3xU26BswQ45Oaik4QtdRc98HDKZicsIQbSev9kRHzEz7mupYOyCCWhYjO0/l2fid
2FSF8vdBwsM8b22VryTqiw2Yg6I1CHKz5gOBj5wypKlOpYAABjuFQM2urc44MjXULfkKjLwww8z8
jlw3w5ajkRDHu0x9ptADrwLxMYHmYr06KoBccBh415bbnGesvVDyk2nH+6BQvnJd+hdhYLTKPetN
6yj3PHNiMBLTYKnwymq/XlaMe8l87rdKqhPeHJXFhnFJhC1TsS+uuhGNhx7a1DJOrIvFL5kQHPy8
/2H2ARkY2cYz21tyafeFJAkQj8QScMUO3813XwZjypda7v08+FL64Yz7YXc3igQTImlp17XDxfAs
yBpobuK+qQ4Igp7/Zbn+w4miYYCkqSgBLJekgL9uDX4Lx8RU6nhnyLcsTwObn1HDuZ9Kc5PZEU0r
ai8YOSF+eXJ4JwdmuWTSmZJGVTbJv/B3/874dg2MdnSL+wgzY13/6SURqdaLItTCXULiUZFG95TP
ewl9Jz361Wrce5JxlvfdRVKv0FVfPbV8MRzrX67NP2zuhgvfWkciYUKJ/Jl63oYt9vlZHu4aGV00
tNxVaHsjEhNhtjRLmOIfFa1aN1kfomL+4kM5ryW+ISR/DD7F8v+wd2bNcTJpFv5F9CQk620V1F6S
LMlafEN4BZJ9X379PJS/Hnv8dXTH3E+EXaFahShIMt/3nOe0BJlCsHKfRZ88G2Y8B1TCQgjj039Q
4np/k8l7pmDMQSHv6bo0/9ThMsE2aYOP8WFKVehD4oE9mvhiaBXeH2NtZrOsXzIwPBZfGwTDc2yE
48kRZhMYvJEC9WVOkzHoEzcP0E84W2OtRiWgYV1pJj51VgnUGGFe2XsvGHQRPIgxZ/FYEExTDV57
HNPpYz6rEqoEqlgjB/EXpqbvaZb34rEWMsSj0TxpadYEt5p4pCVcfZrlYKTSp9LnBcNIYS17rawu
PWR1QYxOn8Q7Totth7Lyo50bRBZ7d3Y8L1dvWDbJTN9Ck7Dmzco+qYbTRgKaw1Wmg+70tNemajOg
PAPFVU+8zRliXU0e1prjTSpaUFNzPe05poFL0PomNuKHwWZAXoriCdw3o6bMZ6JztKMnrAdguD+s
UvR7Wx5ClTUHsgYoaJeTItm5ibf2Ul9qr6oesxmGop0yWuVzNx2aJPnejUn5c/bx/9ao/2SN0jHt
/jbO/d0albTt+o9S9/8yRv1831/GKNf9hy5MHSeLyakNZB5p+1/OKE//h03HTuoGF/e/LFHS+ocQ
Aho9dmVSOQwPY9Ffligp/qE7ngNFgEYuXWLL/b9YogycV3/MaD3LIl2MLbOl5Ly2/hDxQ0IEf1K1
6TEbGH28sfsEouvOyzsPFgnsX3QanFXDsqe/7R5UUhyjiRgrq4vFoVk9e2aF9cCZH1Kq4aSkLvde
2JVHkug+Z1NJo1BHvpaHNF5gL59Sks8pYI60fQw4yHN1nzloR5w1eKKlEMj1fztDaZgdcq1ibbgD
NisAwacGBdxlWpcBjUNUZAyDoZM/GgOn8GQhdRpzwjUe+mheAlG1n1C6o2TtAa/NCs4Bi4+4/woO
nqapaz7ZKzT55lRnjgJ8GEn/KEJk2XjBp75C2CMaVs1ugq1XL7178oTByWhFsVN0qz0tzO4wIqcP
E0K7LUkX7T6ZUB4tmSAUOo++ag3gDUR8EpCmZEivw/dYquTOK4f4Dv5RQvlOJHSLw/minGWEWI0t
M0/yo5kz/oEcrTBtK00LgDQyuq9pBOm0Ni8Sh42r25hUpPjgwl5kWMq6q5Hm19kDWWClw3Vu19Ei
rfZ5mIwPWbw8UTPAFKLS9MkVX5B/Hoe4GL43oOmYJr2PlHO2MPUnWqZhT5xUrfvgM+okWXZj2Tob
lja5n9qIVSgeEIMwP+tVAbapbfgglnOw73Cph0PoK2s4uyM9zuUGIJPxvC+ntDwuNYrdRctIjqmZ
1vHBpC3LICmbz4jvtrdXz2uwc7l45yl5zMPs7IYg6W++dMEHqry2tiw5YObAQfBnT5VYZol/n5sU
xrnRkP7CHyko1UKLic+OGzFV65KvQ2ypc7feoPv964aUzvS3u7dnb6+7veRf3b09EZpK7DEDX273
NCY5W4K0iNBVPUqKP37H7fOq2zO3H5fc9HZ1ZD/+sRmmckn6XPrXGrX96ddW/NoUSjqQFLpa+r8e
+/W6X7/29tjtrplKPXAFqsrbO349cbsbqWgofz7z2/b9fKWG7MbOiH2JUtbRv17424+/NgKtREAC
OHnlRl4iCyoF+iJuWt3o/GxBrWyPs7iMEX0gc8g9f5iB8TIzJIUmmp6L/GKnQ/rbjTab6cUxMh5D
u7WFTtAgeeSxaSRPVIZ7px7fb++5Pdq7BCOySl8Cqsgna2xfG5GVAU7iqPElFoIDgY+xVl/BpyOb
9BBH6yKHmNaN2uX2k4xzF8YSeXEd9c9z5kyn0RuXY6OMMehqkjZSQgWFfrDzRV5Y80pkpdx4IDwv
JkRSQ1b46LNXSIVyf3ve6NCoOO2Ahkqbz4VmsasRPeyGajQvUWQjWF1/6jLqGi2OFg8mBWgvlBcc
WIuhLMxCGgFHgn346zEnBujUi+Y0ra+Ym/BrQ2yTn6XykIyjfa7ywj7HFAeACaXkD677faG2h1Ku
cpF9rThKtQsV6oCqtRbYyK4gC5NX3W6Enek/f5JurPbVmL4xUy0ZPLPPgBHzPfIknCzeDD7c6Q+G
61nn1uD/LOpDHrPU1sEPhmbxlQhHVnMAIXYk5VZXWFsvBXKOPf7tnIqNR6uozEmw6xE6yKWcLo7t
TJdZxYA/8pLgjnm6lOsNXDDIWnrjIYTkFUbzMA6LPOeM9CyD4rv4IRkhfGthp6PRJMqPtTCV0iK+
qPUGXpU8teA1xUT/I5Oa77ZIvAuHDxwS1BM2YtIrkCrsrRk85L0YiZ5tWguRKNyfi0ZD9UKU2XJp
VU7qdxWe4oWHbo8vY1QjPHTV7nZXrQf97acvtXmSnlte5uw4am5M7bRmnKr5CgpvhO+QVsZ9YVI+
rDro2AJZl54MqPCYT19CNMWXaNHUYQBpQ6gdFXY40Ll5IcxLPyKGPpgl2mrfogceFBUrFKlF1r6S
1svtwGokkEY7hihFqHd2rc0yvy4ttrLWnJvd7S7Lr3Y3s1BFmDbn1444O59kkJ61DumykHA2iYqg
V+QPTZ91AUxXLBUppMo0arutVFV27NO53U5a6zE7j/R7x8r3pZTZa6IVFH1CRa4xMjYjc4vTWppD
O2ClRI+wOjmZ64NzqMZt1IwDipwKFEUH3mWj1teMbVfSu+annw/+un97oxJl/Ncr/3j57a7B17Pz
ZH9/+9U0gxzAo1BHbk/+esNvH/3zRwIpPrahEe/KX1ty+323X7/k+Vr+HkNA78i6t79txG+vb4CE
b42oiIBV6LDmoHGR6LveuBon7a+7qaH+9tjt2X4wY4gVcZa5e4M0kW0TChsYIgbjvg60OZsCbEOc
cPaXuoi+dGFU+yKvv9iL80mfmgFavYKBOyTZXi1vFjCiif16hMbHCWRShiYH0PAnZe5x5w+HJkwd
HxsG7zBKEKsmEdhLgkMqy+ZjXumvmtccbSMGvrD45gLT3IiRNFpO9TjYxSEu5sdOH6cNqAf+Ztoa
WhXoPQuw1EKIX5U6ImN8MYBTxsCO0KmYbolMXl8UFAjrQqZxd0DZ1Dph6ev6yVMgbpbRrY8ZGXTC
HGzsJHx8aZMtR60/oCX7NhYs97SY6LPcCfImF1fHoCNRd+0z0ri0CF+h/K7BIHaHWk3O/mjWMAYX
9w618C6lsreNc+1TXuUD7RjLA83sHuo4NfzW0slVIKfOd4ekv/Q5l1oGQpwnNq2MEhiIEketgZhR
DK2HWGNotx4t0RUVdEw75LditJIgrNd8ConhLIkz36jtkBoYKM7SlcfYGmb6CYL4ZZQqdGRq1rot
OuHam2ofldYr3bZpS7o28mLpfND4HpoEMj4kZkpeaQQjxUJzCqiTnTCitBywss3WHrQHHA75LbHK
eJcLwIqTWpeo1xnI154w3jc7IvPcDtcEdkrG6QygLMzyhojHlPWqRgwVfYrnynAmYstwyXULHotl
iM6xaGD9cngyF7MfZsptF7DNn4oXp8/IeadqOmolYl/Rv7U2sENvcr5gIGGRP5HE0iGAr+j0SI+A
QncEt2aMIKGiCQGggP/pAhsxhIp974rF46FyKvjd5I4d9Zmm0JgehjGFjqYsE3ru67KE3+PeOzhl
WyMwl1tk/vbRWySVm0lemyLCKHTWlyG7dhyOHS0Ummcei4ZsWnNoS8RV1cksAdrE7Y5sHxrd5Q/H
bAh6DHtK4jEvLz6XtCj9VpQk5qCAmXOyDpV9EVUfXwscHygiuLqhAMe5SD05gTQnG+8sgcebxLlv
al1+Atg3f1hBa02cNtcEO49wbdJ9PIhMVscBimGAUK7hKe9P5F7qG1z4TJ8JL91YIbAz21zHZO8j
Opk+qCGfb5VCRhrKbJ8gW5KSFwoLFVKscnjJDDp+Gk2XdHSQsdnePoZipjx3pxvRR712XkwQ+r4I
o8PQCHkgDxotm52cHLSPVuEQRFjUvidOjdFlQamjlprZRovU48KKNrqLey+PVH9ASXog/byXIbPs
jA6OFIcB5MsLntWPtsS3TEQXeGWCOAkik/usvyNUmgp+x7BiJYg5QTNGvm0jiZtnywGC6X2cWvmi
0hbrV5V5AZaQdE/50Vbs24W8DGZhRFzSKgtz1oBtFJlnld7baxZlHQNTS0SxbCsczlBCKf4mitMy
egvhAh+xRr+NdVkH7gh0KnHcSz9V725X3FvCpf+edbGvj51xsCfgdVPcZNCpaeovyvDzme1Gc06L
rs6R0nrjNscOvLOilF4LdWAjprNoVChCDY/9089zMEul7b2swRkhMOpgvgAKHLbXdYpDr3NrW1mG
H4wmZdm19inBrUbeHmZWMS9+X2k4Fv0kZNhPNUJyu1LzuzF6DG3PPZf9EFQZyL0YmPp2mC0MRkBZ
ITG4Dxoz+WJyQLwBKl+rgZrrHSzGEE0ZCRMpj1wHwVQegvEJva9HNtwPA4D5IXHyBvxdVGBArfnb
e3WvD13GIpxda+j7os2whzhrGjXfBj1M5CRJ9S2yLqr74q4sMNR8ZGkl0ydWrKSiD7raFgtjlRuX
+jq1C9FNkcxBmBVHsATbTH3XUHmLLRn5tdYKedV74JeePRxxiAEkTDE5L857MTRw6wABkEzOiNcO
UXnqavWmF00XZCHUXeZPSwTzrIjgt2tmB30sX/MKkYJBkEM4pZnfov7kLmH41LLTN9FDbhfhOZwj
7OOR+SOmhLExugQxEYJuQOAnRqox3njvsmmOTRazTKc9b2gNfXw9YIFMiEBWv8N7BmfUdT+qBFdL
zo7G442qlcw/zkdjvMZaTHholjw3TsfKIicxaxjVJhH5V5JZIFUDXtSbAo2wlavDSEmwdN3AUdaH
iJwGSW3SzMZmPw+9X3roiXvaoxCRAE3qhbjjKLhIN78XiftYjOk1Eo/R2F+FP1HA3GhYCKOGQjqZ
q6Uw3yMjexktvgZbVxtvwh+XRS/WMtj7gs7ofigeK1aetRUC9bAq9HEo4iKEIUrXUZs4oQrmwv5k
5j2W+sHDU01B1ou/GqqkxWuOeFHr5Bw6NY5aME/+UG7rlKjg3n5oaYX1GqLORrnOxpz1avdQuWQ5
u7X9BPX0Q1pw+mkxIoO0aL9lRXQYk8zcdxPV7SUWj6b23c2HQ99GHhFS6CgWVkNEK+9lrR8qa3hr
FBMLd34YjYiZfx59LnoOL7DSAyaKiCnysl3FPEZl7tjtw2Y2GgqtVfJ9rM13DMQplhCGcVWFabAo
Xh6GZyRsSNojgy9Rcw4eQYYbLowFmDaG3coqP6MjJrTHRuNQqvjdSazPxFViJ5kobBmyeI4LijbR
xyqHFrhU5CeZc4/3zn1b7Eo/lLF2CI3lviz5XmNEgxHLhm1iTZ86gkc2uTurQ9tRRpgek5os9Kj4
aheL3xBUVFd8qnaYRfGpqwmbtDqNMXEoT7DF7gZXJcc2HoivSOkQ1Oa83KEEhQ+4Mh2p0RQifZzH
4pNmVeqQdJU/D3Oz7+aGDnsUfXQV4NPblMtIXTQPDRdoXbE6zda172J5NdVtqGw1DjDd3RWjdZXe
IFC4auXOs0hzt+16TY3dQSBl/BANBMYUxGe7vJYranewWQJNokUnVnn3szvD9bXkeXBoW8oUu+dI
zmuNgmI/DaHnt0344GXTPdR5S3bNbsrhGI9dau5cpGgBcv/Xvl+tm435VPTiZabHQLOOJbzqr9id
5TmSJ0uK8fgpTRc06XbDbm4wTZju2ZjG4jytWuDZrN9o9Gf73HK+a135PTIYNkMbiTiiIR2Zf6mC
ODfKXRbelZ453s85pQ7NC7d2abL6jN3kaLpHE4P5ARwl0whXYVCzx+7SfFAtkVhJonQ/c8vloV/M
u64eUZbW7uyX1WKf6yr+SCOs/FTZQUQOy1Eb4cKbEWK93Jvg+q5Ldsfal2uwdA7nZct1MmR+HR4M
x4zuRyn9tAIMnTf2U9KbP4wcmfyURAjbunnCK52Q/aJEe2FeV6b6l5hJUx9OaVA5DSqv2gFszaJ0
B7hnWq49nOias/+UmC11B/70WU1oXR2YpB6zayMHHry0zKclGHUo4q6FVhdff1DkRLETFnoVWvSx
KOnhWotLmp+Xxb5j5++aNT91yNu50tZiNWu+Uwy3j5jrVLczU+NrT2XGt4wlOXbSeCH+CyHO7Pl6
I10CtO8zpCkI/Quuuv3ZUz0XRcJOuqjCZDLMW4cu3ca0SoQ/VX0xXOuAcZoAoQWL9WRH5HjM/cZK
Fcdh/TAY8aPwzNx3lcHlauqeBTxZvRhONMr7bTstQW6QzJWv6FTHI1g5yj0WL4Q4hhrQOkqlr23Y
Bno3rl8FKxwE3ndOSyVwrNS9nQuQk8QWpJH1YJl4G/PuqsdsDpOqK/sJB094b8QmraXOfZ0nDPRT
2b5U3viYVuZLLXtmvJ03+IWWPmZ6T/RaNVtBFugJUpn4E003wgmdbPBTVRML6oWUNvbzND4mKsQi
rMVX4QLGWXpl+5gicnUisXdOjZ2QbYFmyRh3UmcdYzfWsdYHddf3xV3WroJZRouqmlnNEeVzaKny
x7txMN68qFZkZedxUEnCcQsx4TxEx2mWyH89zfhW2ZpDSCvYlJDif9UwS14sEguqYzPxcQDWzhqg
ZYRTIAUi2nMDtetXO+6q0yTdBcouoOWi+Cazp75G8i8jaJmdmz4mBjbyuXHcIOfi4FfR9zUB81Kv
PeOix/pbTYiCcitwK5fFF2aHYNSLgm+xyHdlkRymnIuirYjo0dYSVncAbJoHrHrsbcqc2MxN1Em2
1wX9VB7CluKCzdAR4unZDjFsWTO8jxzzmip32HEkW8dwGp/hXj40butuw1kjCYOGnuNFrW8LJCVp
eyzRN3i0bs2pO44qB420IodgyAxmmHNpNS5rY5TMMxM3XtvorKANi2k+JdLIXZw9y8qj2UU/QjFk
aPkdIHVJQqRRj5TTYbphLvBlsM7TzmcMHrgWBqRRwLj0cMf2ZfesWnxMbcyiJ1eGfs6H5kivgTaF
0FgX0pEkA2JXz+pZR1rFJbx7nAgtDaKBlmTb29TigAlv2NbBcQu/Dbm8985p6Nti5+Bc3FkF+jnc
RkLHdu8YCAsiz5oDJ4GAMY+kIDWkKQOaDfHVoW3tuVri0yRZQ7e+O8JIzgi83xOFN2iNo4hNtYt7
61OXlYwf2cASA6pJ4jif56giOSDrmQdDUeib+c6j3ozvTBFUD7lemJm3ZY+xtJE2eK/xMEz2c0Pk
uK/39OyrTpC2ytAP1O09iiamKoX7EoVNzz4uqNZ4Wr2VPYtnURhkklc1hIv4Q6UvR+ZvNI+EILyr
/iQpWevtS5MhKEIPV16XRJv5it7SVTAZNdqXhiIFXjtJ3buuA1YkqKh3bl47j1pmYXCLrVNX0NSX
OKQoQ5jfvSV6IVwgp889kf2iGcnGkOPnsmrzXSzUC6LrSHXRtYmxFydZWu8W5uZB0bwU6K65nlDI
cbRs12HWtzIcW9FU6Js0J7iqXkS4H8b8WUZhH0wd01JDFK+tpAa8QAJe0uUbS8HFItupoGlUzdmH
mG+MGrfiOv8gR6bQHcbBdCITsffsD2YNPZk4nCEfnhttdALHpuWBiGbxOSsJBYiGQH5uQ/xmWm2j
VSZS3F+Qvm/NOXnOWJkdddN77BfjVDjTPnGNayNCtV/huszkWasmLxSN8h3NSYx/OZ4qs3vs1pOU
eqSPREXbFpl5QtCenEd4xF+WoVkPNfy4+jjTppMh2Cr8Ywo83baPTbzuy8ElUgpUjTPvCGaAzUJL
dS8ceADKfIEDB8obqjJ6k+XHMso26DSTEx9Jdf01jIa9jMcnl0Z+H02423oSMmft1Lj1G6b7PihK
3CtYLqlfhd6PHCXorqqtT4vM9AOXTVTJOAfhGgz3HBZdkK8NeswZFe5AJFHtenV0Z+1B0JjdePWX
DK1441bPcoAwkYRk2/YVhvE2/SCE+TxmE4dXC4lpyZzX2iC7QpnFjC8vcARYjGT5opulHkx1A0EL
H+9isVSMGtMgLqwIMtNWF5KqNuCAWemM5X3FIcJ57TmQPaKY6nH21kDyAQyiyy0XW4ImDaq21Fg0
yLmed8h7svNEHp4iZz5CJGBqLXwVmd/IYHxGs3yfIT7clOn0uSAIZKPPbh3YcuuAUL9SnvS1qM0O
Gvnm7RdVx+O5lhIIdRFUE71XPenJ3hStONrTN+aY6smx6TZaPW5mtzz2Q0MVsMK7ko8BjvcgtSwW
bUnP9Jkq2KbLBihiifN9QaEB6B2ds8OMvG5bKi/Fg+HReI5NbfbjZmTTGLErd3DvcPrqB0vx52dC
fkujvtjpTfatS2mBx3Uf+o5l02SEkPNTeeQweG4mrQcAwYDma2sYq01wUbOU+Q7M81XYc3MsG+aH
+ujuKzfacwJtdDX2J9RMyVHDDegm5GwBzOXQqOePc4cTj359tiNm8dgltTqZg/K93KQHVbrkXRAZ
AxdmIeii0JOLqV1bNdBVafJ7U7WXuaB42DhpuXcoHZ/kQPWlla9lOFoBamf6D3ZzlzB9tTLa471m
bgGmPGiJ7hw4Y6gadOkHr1dcM8emwWMJraXNtR2OANRWklS+Uvceuky829aaABGXu2HAfCztjxms
lE2Gqg9lmjttCtH7jE/7HPEcK6vrIo7Gorn3Y+3dTXMVUhbETFVRCxuoFOxnN5dbmbVXzY7Jl/JU
HcyWPezKWOhwlO6G4lsyox+yxqPRct1spUf8DS75wTO/JmsAblw+yexh7GdBkVxjPgu1Pag0xwkg
BofEN8yQT1f4mfboIsiHIL5p9BYbbZr7FIGom4sHl2oppBev4IAamdRn8pqY9rPjNHvL7fp9M2eA
P4fFQZWUiUMfUxuYLnZIuXPordKXlf6hcOezpTJwAZMzHJNsuhou/MHKpPRoJeVWiIpqNImI7ZQE
Emrekhqf6U0ZG+dolPO0yxuzZB2aUIUeobMl4ksTe9EjY/MPsn0oohBQhSETCEfGQilo9GOC+vsB
j/GlBLWfYua7IBM6taGWH/UlbSANDA90/kmZVwXYdIUbXYQ2hZyMQvVQp5yLhXeFLv8a4wwLsFyy
g9PeDYZusqmkxy/MRIhO46A2hMBjlSXHpaWkOmsEV7e7EBHymzPbew0qwEPSmkBLbCLLZlHO2wko
/TZsnH5PDMVyGjVcaLQH+j1Xccqf7fTZ4UigIXHoRDxwfLToHUzE47ZxseSoY5YoP/Zrn6jTakyN
bVKcrHyk8fjr/u2nZn3612O3t7iR5sKnWN9zu3/76Y/XJHSxCXzBBnt7ojCGZI01VtlOc42n3z7m
52/9lx/pkpeIKaE1/J8vuv0eroY0oX/98p/vdFRxBkFDxEqFJCwOw8OQkn2z/WP7fn5O0ekXgXkA
/+H6F98+q2n6M2umZP/nJ9/u/3zh7S9pXetzTDRacPvomNITn7DuyJ9vXHfK7XW3HXd7LM7JLyfI
cyasimd/7VFh6cU+kTr8CWLnB/AhlketMlEECRqN5sfCXjGBY0PxDozgkGmsXAaumJNhsJKErtUZ
uk7ELYti5swf7mxpCwKJDe+opNrbwiQer6MSBpD1Y8YIpzrDN/XoK0v+CKwQvmgusWOg7JlhHkHg
6NG+JztWCwmQnOaW2XxRfPT6+jBL9CyWesyGL0NW4G1eMEpYfXonxNoymZEBz5qDbyK6kGl5Hmr1
dW1hNDO+W9VX10oun9O2wJtT4wI3zL2HlgQtP0jOHenOdzKfGO8XneuTisDlDx1RjlxPxjx8EJIB
VTkoBKSVcNSPeEqWytlywhaLB/qQIZKwcOigOBiVd2rqldkkTZwc9r6nF78psvg6JUS/2DaO0woV
8tjlXxZYZvBOnB1C3iASU7FCGD9CGmyIFqNdQ978sJHZdOTCdtAqd08hjdQraB6SWt48am/odICx
GNMFac5WUrOFfCPw3ybNvkrbMYhjubPa+R1ZDiuHbhe6bYTAS+3MqQ2DhGQ3ptYVhAEyBUc5+UM9
fxudvGOBaDJwyxIeMJnPTLK7PBiWtzgynsuM6W3FSOYPQ0UiwGsvqIJOS7yx9cAwRLJttMQ6QIYK
g0JX3sZtaKCrhPQb7F/7WiAfxbUVhonuE4zabk1ZEO/X3WiuLDd6R9eP3XgL2Orf6pEgJaIYCQNk
XmFXakuz530B6kAhzaEd1XyZ/ajPvsxc1AINiceuA2YEw2O8OI3hJ6b1VFPirKcm2hkOXfl8Ke4Y
xtak0JXOqgGlyrFN4eQ/iSX8AA6GPOhhKYOptV8AuWwnt7C3hZbVu27e8SxtJkLsNl5f3neLh5W5
Ollp9zmfkodlFamacf8upt4OLB3AP5piZ3fTPNkVlq3f1IcPP70ov1POjVWw97tFhXaRYUkJM1oy
VULXx/O/UXLj0JyzpKc4Nc80XfIBxK2T0llI9OwhE6g7EjN8tqoahEJeGPRn4nDnRlSFwcHoBNcc
oQ3s6aHo2z6K+rOea94Hc5pxijn5fcqBUDrtE0NB9B82/G/emnXDbcHhgHxaguH+Y8MXmJz2TI32
SCM4PWq2hVyDct5mAkiNBaijNKjcNUw0vrdUnJxmiRn63+88/V/sPOoftgQCTg+NWd7/3nlJnSh7
inNyw/tuvq8y45jqKj4y89PxijnaocxGrJOsDrSaKUMvTvb9Apj6/d9vx9+MHewLpKKmZ+qGcHXb
/kOXnpbzbDapEx37KgRN4DbmsQed1AoGwbFVb8MSQRnO7GcIN/XVTfXpkFBsGSrzWIWtdh28rr4w
od80hTteIwQzXK+g1MR6PAZmxDCNIhSoBwZbknZPRPS010prQTM69MMbjZ50kZGGXCb6Z9sdhsNU
1vvUKzE2rzfJetNly9u//7P/xbHrGJ4E9e7oriATYP16fjt2e9G5cTfE0dHWDVJFMfgGylsplpGz
qyxM3+bSXIZ6ZG05LAfLIDp4KujvAyyK6+lS5NFwyMVoHvAfDsfQjBOScgj5JGxp2Gdgqg+9MT71
YSl3ty3/f3n0f5JHS7Eeu//1zxiGv8mj774Pn7/hyviZJrFi9qFdrW/5SxlNL+kfQoJPt3WOd5vi
6/8oozn0/0cRTUgEbkQCAJBKu4I8CNyI/1REr2JpC7sz3mIMHBbWiX9uzV/D5b8LiSAL4o/UBnxU
DsprWDAIom3jb2NA3JnTUDSVvMYR1zqakYHTSBAOqHcxNvUZRENQqionFDX+3PeL2nZpbF1QuFH8
NZqPWFeKzWBFaLHIySo6AwQmDSQwiLvOxlLdNTWKBKMhGFKfPuvxsIvDsQ36Hg3RaOKpFy0KXWoY
Wa8Xu3JyPjaY/QJPETfl6cVD2BKAq7unBk3WdZjtDQE2jr801UwDNoHfIpZTK2P30KjuSfZTfWks
89mVkQ6qBve33ggy18bBCVhaHEWniZNOe2un91P70kXNMxwd6l2ifJW0B0hTv/PcsCX0dkRVOYzT
lsVweXLN+j52DAycVpOhz9G/OoB7gzAktzkZHf0cGuYpE33+oNFVchh3fM/o3XNPMi/GluyDBlam
S+lCF4Z47bkiKn05e1Z2KMOoei/L9oFA7OtSxSgzhlrfGMV4cmODZmoTEfxDknA6vtO8pLqv221Q
L7RXxkV/pCAFLHp9hx1hmHVtb9kaboHc2uo9f5XHbZ2WnjYrHhxSivVZmD5YiJ/2XZm3gdzhMdvr
5FDtytpkZ1c/+l4/NVgxtnHXVjCait2CK5WC1TdU7hhv3HCbxdI+j9CN71j42fp5mVsLKD9TpCK9
N+uOhi+iRt/0xh9OO75PVg6/LqTsqhLH99DGJP3k+Ao2IQ0/jIlJkbXHJTR3FlwxlsV0gR0k1RsL
e0rMXJXkpN6jDoPIzYQ60oI0h55KmTbn+u4wuZKssXy1yN4fNP2haugWw3dTgdt4V/hThIE7iAgz
areID0/hQ6S05JqlQ8NFFvbtorRnuk1VxiWEGke1Eog5D9wZGnRZgBxFpZs9VDWMdKvsLs4TpfXo
ELVlvrX7H1YzhNdaL78UrAj2rSiGHVm+8I1c0MthJV4jE/lg5JJrWaTheYEddkTOWKIXMzcDQNc7
2UJnyaPmDKgZGswoX9PKRU2JB7ix0vOEjDxzPHlmTZFDGTAXX1+LYmYSffRoblPXlhy2naj8MBd3
Rjy1e+J18wD6CkoEvsUxAZYQJ0azHbR08oHDZwchs6M9WsBS2sZ9YKsPrs10OxozC8JKBFIqLV7B
HLQXtyRdpZXPEnr4e90XT1lUfBRCG/xyIJwCVAVE0umMFyg6N7pWHWlSOrsxCd0tlrblxU4S1D4U
jz9rMrnqI+q3THhtUOmMIS6YGl3Tjsy3xV2T9OM+XDSH8lH+ajjg/gjQXAnJiDIdhAM4NWN55+bu
JTaNHJGPFRQ1BsYmiNCSvotMv3bC7b/XfVVeHFJeKatB9VSZBZMpjM8tDAJyGVGVwQwvr4nmij0d
q3fDqsJzVCdTME4tyr82rU9wFqBkkc/oL6C170MvbQ+2k4THpDL/m73zWnJV2bbtF7GDxPMqIYek
8v6FqGkW3ib+60+DWnvXPCt23Bv3/b4QSIUoGUzmGL23nl31LKViWvQO1UcJD6hV+p1JN8KL+hIl
kxVpNDMKqjQ98yoVX+uh6dE7JTnaEjsIXtrWSJ46lORl7VjbXouNbZpbjl+qygF/5HzH52wnuDiO
hsk77jUwZEl+iUBEfS2yJLkWZnCStsHpxk+uAJenSNy2t64+/maiaz6mYWx4OajJsJr6c1eMnmnS
iapV62NSKuMAMPDMtb+Ejhk0VPNoTYoil/660Jc1WgYUHr8fr2uFjkqADnD3779Pk9vwffF4/fv3
w68t1yfRIrOn9U9/rK5/Gk2LicUo7tZdrJusz/9jj52OWFZPtWfnU3Piyu/EWPruPJPkGlXWv1eV
ktX18bq2brQuvl+T2hwRcCvY0JExL//+0/drvp9bX73+wc6WCU1Hu4eMX7hS65P//R0o6/taN/j6
d+te/lj9etn6X75WdTc5c7pnh+83/8euv9/Yf/2sX1v+43OurxmbgCmc3TTb7/1+byeb/nEyw2L/
z3/19QG/P/r3S9a1f26+PvnHp1v/9R/v9PvlX6/8Y/frV2CHEqrz9zusKoRGpszKTQM1gjLS8luv
C8OqJeGjy4/3x5tY//T9HVUuU4PMbA5cAt9Ds9e+XvC11YjgLaXYjWUp9ay0Jei5AZFzTQCOLzo1
JJgRoKh6rO5zRZS+PQUotauMiEDG3xwu67Pff2oxZh2sQPH/8fz60FxevO7h+69fe5FAk9EQfu8x
wFqQVLr0xxoe0ABaX0U/HfcORod1Vamn+u/HU0wFPCpix/vjySJI+1Navn69ZP3D+rqAPOL9qA63
QQpf+Qy7qAal6tJHKaaZSz+dicxxz3WqVj5+qtpf1xrDqYDs6xQo2iyhTOqn5XwTu8FIegPn+3qK
VuuloNJAxWlAtkR5RtrC7SrlN2MMXJwckppRSP225W+u5KRhFtMHnF1KD0RgLQYLFhPBOl8Lq0P+
9t8efm+3voxfA+lkD7LFxqExjhU8EmkjTwEorI4/isht9k0jqai5REJTYRneg9x6LANu87ElGyh1
HE+A0RHbLYq79WE9tkuBtzhOAz0xMEeUci1/JZS5NmrLYOxoxIfh4K8LFJqM0UqoJZs870PsCiFf
TNf7LpIFX13W1odVO4tDT3tHIQjgvC6GMkWQPXE3L3uhlBvuwMVZZkiHGLo5qOJwDqwLe9Y3cEPs
Y78UOFdbwbroYuWvSkB5AcuFj94N9PhgjdZdM8j4PC2YpYlZ7XYEwWdlgXLMFkAriBlK0PTcKeYg
m+0IFPLg+ZNgrieNVy/kKnthWCmhQkr1kKhepGs15l9mp+pA2IjV1++isq4NIxJuZ3xvyfiQC2PC
9g9mdEfaKZ2iGh82IsPgpNJdnWb07koEbMw428YSmSMchn6L7SEJtb8NEINlenTlyuOXeUKj1Eqy
RLkrmLf4edhp3LEg3Kxr1GcZZJXmta/03l9/A47suj2GXQ1OJxMTYnW+f3tZDK0jTnX2gDay9FW7
r3wbkRu3rkw/qpDLD+t7oDuNV9M2kUQMy+r6OJsLhgYM87ql/r66LEwQbflRUPvaxovwvV2KyW4+
5n8swilyYOwDeBiUQuxtdDF888vxbU4OBXhVm/pjEmE3XY697wNwXfvHc1NL0AjaBgTly9XQJVKY
MeNeMgqEGd0bla8tH+mPxxaBSTvmZ4hM4uXiYi2f++vjLF82cr+/v3a3QqeZz+h61sNp/XjrAZfP
E6fmt4nFCU5GZKsnWFm5v37gde17sT7Xpoq2Gxz9LRB54UdJwFeyfGal1SjOE7Hy95NjU/WbvkXU
vp516yG0rn0v1u9gfcjdhOEqOBLT5WavL4uQjI2vxffDia4dyj6IE5N6B9ADMSQBe5X/taobIwgt
B1n9BFjTp5LHAb0e1cviHw9LifwbLcGhrSH3Eanx52JSIoY7y3Mhna8Dh4XvUDImTGcAdq5Oza7Q
g9ZfF1GEWXAM+L1kXQekYhTILTp0tKkBDYvjaf3+kIn9vbY+9/0Qu5wvNTpggWlQQDetPcpMDqNZ
17xpsJuz1Vka5OGkIgVCw1sRmkIeyBI4rR/I4JQ2SyE9ULISxsbikRLoYz3CpTTOLKBxmmLQWG+8
XtVuHYILPK0HEhZP9NHnSes8sLvZedSTSxgnTwPO0l0oocmJBpPW+ma7tbkDrxKhOxbA9fN8nQok
QvRFX9FLQOk+1GF4RjKwaSCaHtejo9XzdA+V+GlBOH5dfde174PBrnXaw4/FiLypCUIEv8vcyMg+
ySTRfbcpzLO9LNBC75W6XYIM8B61613NHWIf9SDp3q5vMbQ+xmq076PupavIFgybLPTqTEeB2Ucg
rzRhXuIuGw/z4pZtjaI72LK6r1MFQQcFUM7zDNSYaZDMU3c4klWaC7TesiXYutjJWUuPkRofRSVP
sFxAOBSDC7KEy3dL1BGhtSrigvWxQBkOYpZbrWt1gV8AwN+iMK23rsOwWV3G2uNyV7U1nZlqp7xg
oaZY0N9kOV4WW7p3TkLDxmmap8E66Ex7UWwtezdKns7IUvfW/zPACN/W6iVHTRXa4JpyuPeibRnp
0GzJJeRv4iK4agxN5UeiVPYxzbgKjAnZbctz61/nJBq3jWyfoo5rDXCs5yDIgj06nfIsjR8zIgOf
0A0UV7jhY3YHB2nw47p/NqmrbkCwwLHKgKWp6Sx36xsrnEQeulS7lC55GdQFduqMWF35K5LsNKr7
NyFD6OxDuwvApe17h9icESppuFwp10WhKCF9f/W3ITkXnabH0a0+OkEdHxs/KVvwgMtiXesmpEyB
K+D8GXhn7P7WdsZkl0SA4QuuJQiMsCd8bcDZe0qtT7tvun2bDGgQEI30La1qNZDD12eLqt7GXjk4
iOiWi+6y6HNUPT1FFi/ruMxMSICn5iVU2pnJ9ixweqNFt630pY2sbDelQbHVkZVdk7bAUUIDzWm5
O6zfTk5OAb9lrBlw80p3mw+wSZls5v665jh44bkn//tJd/mLIqczbOfosD6vLVfZde17sW5mfb92
fbzuNY0L1DCCH3DZ5x/brasquew4Ua2/vl67PpcnA3FECzPa/JmqebcrM1LRBvCenjERGCPN5BFp
N/iQWSDBbiAMJMND0rjKTtdovTT2UkJTJpzNutzQ7duYk/sjHPKXuZrQatFqQLDQW5tqhpM0z0Tj
jFb1ilrlkDtiR8nCAP2Olh33k7apAd8RfDKeQSE0P4MR19VQuR8lSJhNOVFTCvra3hqyGzYUUpud
oqYoTUA7Psxa9FMkhxF6xYeE6LVpwyG4taOwuQZCEdsijadPu4lxFJfWM0p33EwhaHjRm/1HqpzX
vw96htVPDJmP+DygwdY9E2s9fhqRpH2cB/ZNHVbyppAd0VaUXD4jjRgjLVAvYUbWXCVj89TOiFfW
P0psEmOXfko3zfYd+vlTEtrFcxPNN+te+dY41GPTuLpxOdya1IU36x9aR3mPEiN/HKoGEqmBvj+f
KlA69MPvSthY8ejO7zUQ3n1RICWqJaF9QxUBMuZDTjjDt8DE9Esla3HH7IcTgvH6nWM1XOYn+sqY
xYN7vH/i3I3RRHWNjzJTU5hdK33LlWY+2GMrDiLrojf8XLgW+BK6KYKfmFg0ee3MuTdThzb2+u2E
SFziNtbv+nASl0KfCKRfdjnZBoJGU3uZiE45llPp7tF/D+95VH29MioBerZSx+Vs2ulj148f6x7V
LDY3eRiMt9qU61cYQHRLln+FhOfGydT6mcog/OCxyfdCIREV/cv62Y2awyluJMmTZIo9xen8sO5w
qExye1DF3ESEgt2UiDu+fkDTKZ41FTddPabZTnZd6gszGb9+QFWeXQwxH+AWW8QkOqp19KvPs5Zd
1r3OkQ28fDnEusAKbtfDbv3gRq3+pBqtPRjqFJ8jJ3W99e0X2E9bzS5f4tLailwdSTSj2xXZpXuf
hBRY3Ukvfhad4RtJpL2OmAX2TJShuiXNeB+Oyvi1RRcWJ9NSkjclRnuKMbr2Ky5I91IxUaCoOVFQ
o3EIzHh66+LC3UV6PTN+ozoqSuvo0rv82k+Ot2MkPuqd0Za2S0LdAWcfyLupdShtLvtBA7RLBqV/
z8AW7xTbzBk/FNFd06CTWbcgQsILYSi+S9eudmmVD2cmBuKWMjGYkeXzNKPcynJqP8JJ4+cO8Nzb
SEtv1SAC47v8F7C0TNtN52OubdcbK5FcipI6NNwPZIDLFl0fwo2a5acjTR0TkNFe8ilWb8xA0lBY
/svINcBNnM8MZqtXjApSVlLs0bVjxFp34fZwjPTssm6AG1J6NvbOa9va7pVbRPC1lY3MBdrej55g
VO7ptrymJABwCJL+NPQy+5n9/YZKEXmjMehX3RjKK7gO7KLNIH5Q1/x6P7XqYCBSoptAaYJLHCNO
w0yY/ciV8/p+xFwBjeTWdlPharwAjCTNGwXAZ2+8rhvIaZy2jQoAsBVTdTFkbhFN1qo3pIcw+u0p
UytV84shOaXIoVUf7DAiGDyY5RExQP8wO9Dke2HVv2TmbjKrMz5rHRZnFrOPmuPzXPAed30SKy9K
Gz587c2NHrE5mS+EORF3B8nzbAvFuOFgQsNG7sKnw4+1bprqLRLOLq4fcC700FqQMuhlaT6UFg2N
dZOihJ9LcfbTsIfEq9K6udGEMZxTU8Ic7qv6Vc3qu3VTzp6nTm3aF0or6b7llPDr2YluB3wrjHwK
+UOPko2xfGKdSe3Gai3lXkwTCQ1NoxxmS0d2GVKSLhjl/8o5KlW3Vz4SkPFe6GWKDG8iezTObUi0
TpxzehkYWtavx9Kclx7i9Ish23o/hqPwNRr5t6OEkK0Z1TIyel23nLvA2NBHF/cjwYPHYWrJP+ub
M5Se7nGw4SSsm00hNlTo9B9g76TXd615HdQwuoydSo8ssKO3uUuv62dxK/cN1rz+bEMKIl/EgboO
V+lW2MqwjSnb/BTkUy2fumYmhyVkbu57OaSnOOqnQ4tJ4zHuZ+aEyyaBhWibdtVHoHKtdjR3wF6u
lJfAwHpixrJ9E7k4r5tSqfuMo4L7JLGLZxsz9UEoI8wj0tXurTknJKLSjZ8d2Xea2yjvKaZZb2hL
eSlMAeQmQSjDILL9kTv3U5ebnH8kmvaurdzquar5VW1E+6Dsu9dmmK7rvqJW/UtJwuSJ/oJ9kGM3
HruZW7cdQp7hXZs/+9g9jlMg3lwsfqDfovGczEV4m0tcZl/7WN7U+rDDbHjjqBxMYrk0rS9bXr9u
Rizj/++Nw8Fsp/9bb3xBc/6feuNXuGFl1/yTG7a86N/cMPdf4Hddw9asRdXzn9a4a/7LtuGCWUhU
vnvk6r8sAQNU1WzU7ZCO2M+/e+QWPXKDOywb0EYnRvv/pUeuocn53yIj0nggbSORAeKo2zqW6f8t
1GiElRAKGka+1nZbxwjxTRTtIV1LKpHW+hOQyoOZBodsebQurEjsmC0mR3VKq1MvfpnLLGZdOOVE
JXldVVHCb9V2vknj3EPAgRmkzaxj4pQfLTc97AYk9wrM0pGe/yb3a0s7trlSuaIhRLd6WrxzDTwf
Xp5cUOsvoXdeb3XiNsjrmPFzWF8o726KhpC+AgH0bhJMM5xufuwBGx6qmQCrjraMlVruKVBULEJO
PkCB8MBuAeq0BJU5d2GsaGN6S5a0Ndj+4l58hUNfEJW4hWFwoZp5ohP+Q1aW5RH4e5ldlMyU0C2J
7QV2H7wJPPE0pqfCA7FmbWjUD75mkiQWBBXnpILkoA1d/Rid+kaQfl3DMnHqYa8pMeRSZh2xpJmf
uSkKv3A8CC24HcPoU8C12XRNUlDqVH/r2pMryRGCiaNRZ5lSmMxYJRGQMaFwmDqURh3ussWoVPXP
lZovqVJms6PFtu/Kc6UDQ+Oy85eV2GSOaRpxk6EX9+QutboNWyy8c6rp1Arw4KpFNSoF22QAjBBa
R6zivJPOHN2GOLPinWqXi7W+PNdFXHnWNATXIUDrF2lhsEtq+85WbIEsvcVAlUoICdjLY4E1pU95
x5R9E1oU6RPppB1s9KH3kfP6efmQiG7+lNp+rIff5AMEpzwgpFpYlFqmJvNkpmKgK7NHc3C9yqlJ
NS2k4dGSR9IdRirJNeW4m4krpZKQBPu8bfoNCg9QHkrmz+P95BSEsFdMjVPbeHLzhr5eq5yM3rnm
TaWc+GrO3L3EOTT13/1MUjUiC+HBateJClPu4p63iaoWD+NhVPl0TYbPyWagvXc7knGgY0H5oDHg
hRUm2TksCOMtp3iXNuJ+ngVm7kSLnhzFpjdRyK1Ga3tTZyqyxbZVbglapGOThidk+u9jZ2KgU8EE
ZIsyX1jFbpjgbtCORS4I1kvJykNfj5FfSHT22f0UMbwJU3W6nfE2biPFfEblz7vXTJ+4NKrxusqM
BDMbmTjbVtebBytMdH60GjUE55kDGueEEX56WDClnWP8yqhpfUTyJGvz3Bnk0Ez4DQWcL0PMSN+d
p3Au3kXRCeIWY+MYxQHov/KBfmy8Lw3JEJs7a61000mzDIxR0wGxX743MR0ecsQSqAa8OmI43xIx
T6IXyVoU8fakZZ/7OKAxnFU3JUWYtobh105SOQwkGDTkzYZ3+mjtNYqHFEBQfuObQDK6mAC1SD20
GPIrW8NKV6K4q1SsXFaK8xiRaIVmpO8A9mq6ezKzKL1qIr6FclLujKXwPdzk03MrlflgVg1Bg85R
y5XwUWfza+IkCJKdd7t3TnLoak8o9qXMjbsx50DOyRE6V5r5g56KF89ldbAkv/ElrnpkraxvHFN1
T2H8HA8LDzVton2Yy/tAYIyzCH0N0fMBWyDVr6D3Q5UsOwQ5qv7cvEMiN9/2Ur4pffSaGIRrSqOE
CksY2akJ4GuzD0ayP/DS41+zgKdnzk4L52kXFhZEKFf9DDGDYJML8pi8LETOO9nmf0W0ETq3+hWk
U3Cj0UhAbYOpwUyRzDajbS0o5sjTVHBrASSNbd2QnkGce98hTDAMbIht5ZB2aw+gWuKjOSN3NjI0
M7N1q8dBha+1YjbUyR9GjsW8dN3fcW28dXXSnLQlKhhj6C1ZC/E2Io7XizS1OugDWUiGkVAfZI4z
xaSwYAfbTxNzemPCjFTNx6C35ZEJUU++b3TVQ/2MO0HnTgRxLMZgUhdDu3fSnBo49JMs1u4aKIzM
XBNbLQ8VjmMqACiGq3C6oS3Zzi+Micmpkiqwvdn5NVCSKDVuEVAUL9FQ39VUSY5Jmf2q+5jQPCc5
B9RdSb5CDxNNr3abEt03OeAHGFY3E7h0w5w/m7jhfGnoEkgBzqXCakFvLjU3tC+GY6oOf01jWe6A
8F4H6U4UK1UvS2ht9cWs7IqxIU0qxjtmPNZMKH7ZA2qT7A0odvo4xC6zV5O7pkF/YJupw+/Wzfv7
IukfMDKTkuYi9C1090wdV6EYq37EzQU17hUegE90mzeiMm/GHGRJQAPLYkq+tB2zIHQ9W8C2cCu+
pbbvf+bma5iH4aMaFZBrJVeV/GZy4cKo8ySw/agvurzvdKRjFoW7Tex2tAegd27cH8KZoYKAlEQg
1B+mWH9UyzxFxBNxYa7TY4vfZm+TaGyMULNhxosdoQIfygT7U880a+u6Q0BWVAXNAaXnLrLGZ4x+
b7FRVaRvIjUfQOhwfHyUDkFyiKjeW4TU29kKLRBV9rClubuXotzb+lhw8lvEaog5xAQl4QYwFUCG
F7/ptpacqST8ojQC68FketIkOrQsB/8d1IT6JsYhDGIhiK+Di0Ru6E8ODfa7Ugz5KaTavbFrDLLF
4jRLbKrRFYk5qeypWs3Jzu4xEqaViS6bwUZWLwZhibmTe+2tWUe+UzUElYNE81UtQ6AMmHgMXWJL
lgp3bMpj3YTFNoXUtLdLlayC/k2PMX1OstghdFI3Y0o8TJnqP6Op9/CD3yiywqeokYBdCejmYLRg
69gnu1MekADfDRxGyIDOQKE4jWOp/HSTLRN45clVk9tQ70Ngc+2NCvqxnVsKqASLRrGzUA7nt7Ti
5DU05n0EauGYKuQbdx1zX1AV9UaHm5ltQgRs1Fkh+nIJmqW5ymUzvC1Dclcp4GE/onvWjCQyl8Iv
2mzYq0pBgBC1QaokH8GS9tFMduw3pvhNRvC5DubimCh1cjDtcF9j+cNx7agnM8znnZmXQIScAvas
IcSdUJkHKmb2POJ+XrT5FKc0NbjBNTjvWtdBoWTP6SWFZ+fljBW20Zsi9Dfe5bSlgsi1WijhizQb
nNDuwQht/dAhCLIadGKVTWxGmpuJz+m12LyGnGbUfFJBQG4BVcA6y7Gn0yy8GCBbN04acxesQjJu
4pQR6aCl92VFMZP4Kle1KATmYp/PImQcagFzwb8uhXmUvS7QPYubxI21szoGmTeYxq+GsD2KN603
m4xYOvOJ41PblYOaENumph6QQF/pc4f6eidO3Lw5MvSW3jf+MMd1CoZmR5yp0dnVZ9r6HerNRtF+
hymu2VxYHwYuZG8kgXvpd5zqJf2x6E3w/sa0r0BRcs+h2AOncEeTVu5ivs+JvEMIHlw60fBtFFXe
6pXxMWocK7HRnGc3J78jNT8KBwThZMv+iZKl6mkdt8f1YY0jkuREzkYYndxBXPcu6RicTiY1ZE4O
r0uoMidZ+ag2RgEuLp4vFBG4fmeus62Mqj/YFsk7VJ8eat3EskSVOe37+iUPaTpZlbkzawo0DEcg
xqoF7QkG7KYZEUNce3V9r6hD5WWFHaHPRI8QM02RVp2crcK+E8wxttSt8Pzxk+cJV+68igMOwvKl
r3PrOgcx8/z5tVIMyU1YMc4CqLjm1Y4sj84AedS2TAX/LF39AEKSC/gPMmj6Y0zmRWmKPtMah9zL
XO1siNa6MBC5JdkULIVLmcty6bZ32d6hu3u1Yogzsr6Eo1XvUqkfsBww/7BhTGmWfAWOxqgadPJE
Gf3UqOVjOerBTkQ6IBpIKS01z8uQzuNOps3BsNk5jnbN0R6I43snFv2kRfb7VJaYhlJUJV2JioIk
7m2CaX87CiQdbqLv+yrCEh5HvNNro8w4tAQfxJnzrRnOHGZS7ubwI6qmyW/abRIwg2Hi8NY4RnKQ
yAO2WtsfuDT+JEHCuM8EEr0cCxXjpZPejiRQVoXlG2Z1DP0IpOAB4fZP8PUEsnBj3wbUvhKYl49K
0v/KXEmZyoxbyHcPPbikl8i08kMc/ZLKqO67uhkv85yc8TSftcmfjZGMye7dxU+A0eMW2nx8hUKL
SoUCIWPXYtM0KB7r+Y12sfk5JWBUxrT4K9ypSX/lN5+2lipgDtSwMVr6p13k1OSOaNo+g7hI22CP
241DyTzZKoGiWaOFp8aKj5XThTt+cBycofNTQ0q+GRR6YYHFlbHu5TPdlORoVl4oOEmjonE9beI4
mt0HO+ouBcD7TVJTz6xt51QagtQuRz4oKrRtd3SNz5x8njIpSRhVil9aQt5cLzi1q5rkEqpR/Dic
ycyBd+GQ4uMdYdfGt02rZU8t6NRNZ/L5K6E0vj72dIC1AHSjbu6aQmWszPey1Ti7vRlrF0QUUR5S
G5jLJG8rCwMGBbhluh8eVBVQbjoCHMm5rU5lezsO87te5XejqnWXHrjWPtZaxrMSzXNZLAMrWWwh
zXI6ihmLHOyxSE73Wq/Tx1Czl9xuiDZhcj9C5Ns35gQ4AXvu2FfWHufXeOgI0dlZlvba6nG6Q3o/
nJSMtGJX/JSOk3Gekg0FcyFqEmr+fX+LoSFllJkqmJA0eeqD/slNhXVujHb2onRxhut0lhkXXApt
YDCWI7vR6emd+jK8VpX8DSLF2gEB2UGPg9XDl50QpE5io1C9qaIC4BZVfa2TaDsOzUtDKXbnch2g
v2AhRye9+QoyoGlx5PYkGQMfhHiX2cYOE9MmlvFrYzUxfHJcBoqqPUYtbELZ2z7uR6iats1YhzSV
2FZoMvLe+Nl6xLDiWY6hcbLDjd6EZzUwYgZzTGHUXYiggdTZnotJ5XYgJrX0gYbmWTOmGhGzzHfU
IIA7B9AXxFiUZzWVCPo6KAGpyuS8FKQvp7iwq1bbWCZdojL+PWvsLtdJFKYaus1G7HkOMcWaiX0i
aC/0txFOlJxt4I/Exmgq48aFP8jl6GhNtrUpGLzV9opB4SMUIRZ25OevFvWBqAoZ3E8VuL7mVnGe
4iE1d/BwIKyI7m6VTK1qKa5TNukzi4Rq7tBNrGvrogLk0xWd71gSVphyXzdESK0irXVRm7Xwy2Wx
PuTiLZAtDQhssAn41bKIssHgdtREN5ZlJQfyN2BMZe4dXMzgtP63NXNzXVTwCXx6599vQm0RIZiZ
hq/BDmb+xmJd+28P0SRsykKRJ3tRkam5qfrS/izVQpzWB+vTowbTBzn/b7UReNIhr8AgQnm2vuN1
Te/j24xh/r4bA1Iu1+cU9Fgc9uGJjKC/1WXr96MnhbEVGrlNRpc4Pjb/fnGm2glq6Lu2RQJjt5rh
TYragmopdjUXHr9cFuuaS33ua63hZ1q3aBkAaDutAbdpDWhsGM2SVCpQKOgy7JAblIOH6w5M2rxA
FPTldeMomYDyM0EaInygD71yyQucl6jAdTHClCGI8D9P9txROEqwDzLXvVMaBBkBmjeGkay5y+L7
uYLR+rEAaGKNZJVg1Pl7kSk98Fgnfhqtpdxmi4dwkVxR/SuhteNar7o+9jR0XP73QmQIQBhkIyx3
28Fz1BBvCq2dk0C94bZKWh1X8VXWIS21GaNzQMMUMRokVEWOyIeBF8ie5aGSqsLD7rzQZ6gQJrk1
+Cln4klY76voUoUUd6iJOx31cvD7ZbE+/6XDTOMe2qwzm9uyLZYR8H/kmHXmAqdQUkIz5/xdJNdh
CXRMRzOTx2rJclRsJ4EYMqCCCSuSKP+zyGCl+6kFwaAci/v1ef5/4rsunNx5UMl8QLI7K6h4qgIb
CtU6kksmUeEdsX2duAnAe4hOckly5feiWP6pNFoYN+uTd/qyBwGowI+XHaIfaDH3Zypj6OVxoxAa
A+ywATpQPpUmx11iuECHQR2GNpdJm7AonbYYClvVwgY+lvuofXEhdeEYTrmmC+OjH+t2k6QDdZHZ
+qnVVGftRD8NqXINIOw6jR1hPV94aqiiN6aSztuhJE+yN4N3xy7vSbo69Gpv7rtEPNa6+zrlxbAD
n6TESXQgGPYungiPMETdXnGWEbRgWb8S5ZFwj3o35sgeLdN5QW9+0RMDqQOjdSCLg7vPp195PGYH
h/M476nSJVp2kykG6LZwoy7oSOibTBqOGBVI9nV8RcuTXalnLzTpoHq2VFFBeLadu4A9cLIZTfZY
Vo4O0qz9iyFdd0K1f+ATvaDBI3Y94XoJUSqbTI9g42JrLeVyOgP4f4J+7zp2d5uU7NZRHBIbQuDp
owKbkuy2fdIUmHsGWqmttRk7/VdLNjscM+YTFnKeRFPeDZXjopwsm1MLzU8wIicaatwkrvWpZC8y
t2fPbCxl45L4jkaSZGgrVfblYJ+km+BQTRoQR1ljXe2iOaVJ/+IWPb3ncvLrkukZGD5yG2Xd3Umi
dKWiP9dgDcuOwXI+KK+lXjwpXTkfcLoyyyx6OnZEwBJWGswEtZXvPYknGx0XWubnRfMam1kHE9Si
tqFoJ+zn7x3tXJRLmr0ri1E7hcNL0g7NE5WsjaUNeGPhx7kZ/cA6yO7HEEceeSZ70+b+Vrti3Nmi
e0NFwXCvpgDVWp80bLIfVt+9g0VC7WJHP9rZjtH6KOimBn4MJezghwzFD77wVy3Du5XZ0Iw0FMN6
eQh77RdMpscY9MBCgQ3D4G4O7MkbO+qerjAPKKm2GWWJzWiN8aGBi5PmhsMVHAVQl5TujvL7bTEc
AxUOuNkH6kEvbeJFjCHZNmEDG2cMfwNoNDe4TKAyREt1rScSGGui0FLgWB0zO7WyN6LMLhMplp4u
3WdmCONmAleO74Zyi/ygVvAxjInhhSbkKIidTJZ0biVRXN5BsYmpckj1qDt0Q6bouW9QRkkQhQBX
qnIri+ici7vmYdb44ClmZobg77OOqsSqJoIlu55CaI3Mphyuup4ScqvBXWiunFocXaZxk0x5hxzU
fDcIWDkW3UOZL8F++viiitzYh337EZAK7SmmmjG35zCTSUTlAmsVueT7KCreQ34Y5uGmV4YRKtFW
pWzDjFE6ZIUVNdLiac62wL9oQuXBE3JRAGoQmvfCJhpHmNGVk2uztDIyaAM7w5nIes/tk65nGOti
8A923iUPxl0F6M7TCcNZSlsRtRjdV2vncwGFXugHF0zPzdtqSbwzkwDEKqW+CRgihImPyXAUrHXk
YwpyHsMYzVWUiXsRqG/glD8obBebIAToORAm54jwzLUVkFV7YBC3i5rW2ikjU7sIUik5uSCouPce
TLBECzr1KaKxwtTkF7BwFFARcRX9CAKJuxewbN3aO5ny0zRyEEy9+lcz4N2bR/FSxsO8j7Qls8XI
n6wBwC7hHVQKgrTb2YZr7fNgVLcTCjfuiy3XrAXXSaF7Y0V5dTsqAConv4qs5yFttTv1KOudLDny
gqo2TzhEw22qWJ+FLJ+LMfNSu4WAj0xjHzr1sTaNAmGT2XvxVNAs58KuZeQSQ03e6SG3U4iK706H
+9ZppwtxZzdcsDSgFExuNL3jf1OaZHJ5E2UvZh+bW6upX7Q5IdVVh3nqhpBzRIx2DB+DhzBnMY6Y
p0ZDITXplGi1faUTN5wt6KbYfUmr+H/YO4/lyJUty34RnkE6gGloSTKYVMkJjEwB6dDK/etrIW7Z
e1WDNuue9ySMIpMMIhDux8/Ze+12yR6y9xaKL/ohEmdEeh3zGNQX5adb1Fs/Ud+x0el9BqZzVYzi
hcLz3UwcgzbWvPdD9v8qaYH19IBJZHzFRdhtzfB9iFRGIlMBS3ye3hKC0mmEnczJ4TBSh9beV/4P
ElS2Wpl71yZbLWMew4HPqzkqV19VMb43TA6W7BD4J+MXkjrUia31DBCzpDtirGSDG05W8XQZzeER
F8kfmoHuKGCk48IY3SXnIaKP21VResyWr92/cX9IF3m3XBTAWVy80dcE+aepUu4PTUNxOrDoBjKh
LaZAAacCq4CCyxe2z1JiSYDWhrn6VIyw+0RFzXB/iEzKlftHCg/LgjZIwc9G1qYm0LIJV2ltM1oZ
jPGsIjfeQ6NZB8D9htSMtyk9ScZ0brRh/NkQ5U1z1a30yXe7+VBE+VUWbDxhWD8mM9t4mFkBMsgJ
mXhduEdEJooK/55HPsGroXG7ucts2SQRxC8yW4GO187wcd+/3iBNQpLacqgPbg3t+60eGE+m+fMU
9QI2pwxPeN8prMf13Hsp5puBTiFuBJo/Mjv6iyBadNjGix6HS2lU5coGL7VVZiHPjg6Ks4alfXbj
iY4Ix6tYpTikJkFCZRPD3w7FgjOxuwz2A5p/sTzcP7o/TFnBker+ITip6gTqKzHzcwl+5zwvUUJF
Zv2pB9wVKuC9XbgUcApw25Zu2e94cWTdleZ3zfn9U456qBSN/tCqif7H8pL5GLX/ebX8UU97oPSX
ZvabRWhjrHVLujY4CEXDPoWIyOFvnS6/yp1LeudxudJcDiA8N1OmBhnnQh6yyEPZSRn4nwenpFTs
7JRW7v3D+3cUcOLI5rxAAIQ8Jz0AprFMH8qk/nmXGStzbvQ6T9urUU7+7n98rRfY60ms4I3KyU/o
Pt7N9shAlbvbWm7n+0fMo/vjUL5NmXAwWc7OCecT7wTMCYu+wV1MGvcHUjrqk9YuUvkk6jehI+nN
LKeIcHFq3j+6PyChtDGtVgQLLdYlmzDWrKRPnWYt8aj081A570HLx6c0bOnlOTPxiXUT0G1eDD4u
0SAr22+5x5ZS//7gY3be2WSJQOa3sYEEfypFl5Rt/egzmh+chDKcEq5MuXfuOe6YD32OLTNtg0XT
wcBuMeYtVqABf9nawgSMIR+t938ewoBYZGux5pekmKy4rnILK/Ovu9hyjCzhKLM8hP/+yGkwn5ML
HoLcSYLdnA4P+eIX+UctQupJkYv6sFGJ9s31hOzl0At3PS5nRLmcFkM4woTF0ce9vxDx4qAq7mad
rvUFiF/67AlFGkN8SvK6AmgZLCaJBrpVzwiIBqWcUb8tPp440/RTw/rwDzwrxl69H5R7uNOxZB2R
nxyWu/vvme6JMNM92qbrsOhHznTrA73YsQdqdagpjuf2PNnRPQQ20MX7Qcgg8mDMq49uMYmBZcJ9
lXrUrYv5LFt8H8sGf2ruFrLlUxfa/R4O37FfTHUjX9pEjgklX7sslM5yFgwTIjM5FnIC6Ugw6hMG
T8FIU9gZvoWtnjNNRrK9nEL9xf5DNAPY/vvnczzS82xTrgXe7LNfNCkGfCzpy/OaS7wo/3xYLfdn
Cz30wPRgc3/qSfMBk7M93p8pNBwORI7dX/2Ol3Ak3oYxyv1+LjYMZ0P8Jem5MhUBKOJw/+lqWOzF
9w/vD2YOHnH53YyqGjisPNjdzBP9z+cAAbp16eobYemfSezsxURcVDcqbjN7ubu4Q+BqJBo/zbws
LsvXWlc0K58pxOb+F7v+AOnrfh0yo/vQGE022UxmyHJ5kkuJGOeEgVng6OrW1USu1j9vxuWCjDhd
sL03zOmWY3krg+8IVF2x2PC6RsV7sbRSls8ilf4eZ4k7ZbGZRYwP124SdWtrcaXdn+r9/XL/9P6g
l29MQwKmIaTnfn/mszKanePYl7DzHmK3QF3Cq5vd3XieSta1s8tJaVqN03AcpcxPwuEtj5gUmZ/6
YAczVpmQBbiv9gYltmhqKCCQEMN8eLBKi+NDHBGEBaVtpteyIgPqOqbmExUEzUhWLrvoi007wtNK
G5LnQDUN+8ZKeA8aJ7viqtr1+Kumr7mqQvkc1PZH1oufRAkjjLXCDSdKUGo1zFPf8y5FpvWehEi2
c7M/eTVmGb/+6Q34thrPfCb0rFtJH1WOStAYdPIzDm28zSOshgK2RpkAGAGztBqdIN83qfs6qLPT
RNcKmFFle4Az7OEhm4rPqitYZ93rMEF9Bov5i3Z89zzSqxwLzFZo9Z+LyDz01GMgk+CwqfLoN0a/
8QOsLW0hrrTpcRRFzsq/WX40b2uX4IxZpI/zgvFNa5ClgQIzbnMwpkilUOmnY91Wv3hHavLbKMps
CA/szCBcuwysQtAhf2BaUJ5V44nV5JRH0laG78p88vzI/ZVEsMs5n7DLV9Soo4w3wWS+xa4BsIAc
nczKc4gU/V8rpK5vkvE2N6SSdJUR7u5vRprOwyHLAOOVrbmfRLC/ryJha5Ogff8wn2P72KgjMgQU
Baq3Hq1CG7swKcPTLLEx/n+t5/+N1tOBWAa56P/MQXqDSpOW6f8iIf33f/pvrafv/ct2BT/H9sg2
sRH9/VvuGTj/Er4PHwngvxd4mAz+Lfp0wn+5uO0wo3HOErZlkiz7H9EnPw2/DhF6gW0zsP9/En3e
f8v/IssF/H5aIPxMngbD9yXf+3/QuQKCHKpKxdah181NLFGebl6iVLhwTuwQK6I5DPEm+U0Da8tn
j10TFG3thfRIa5XL1q6WXu6Edudo+w8VDVyLQIbDvTKqiKMCkGlvw6VDK2vjtWOEqkbjldKWnQmv
YUiaTQH8cD2YalOIcQPK4NlP6X0MAX7o7oewX3VAB78DBLbycRZYgoNm8pD/1bp9r6P5I/Jrc+eE
iEdUPH9OMIbeWq/jCDad9dIp9e36M+vib4qR5rR05+JaAKIXF2aU1iYQDu6Wo/qbdu2GXOxoF3cl
9Zzvj+rgB+E6zW3/xKQZWapdkghRiseq9NklKteBh4mL1IsEpXbCGm0RHqFdwAsQVJJVXGuF+UFv
QOH/9aVJtCj/GV0pO0/IfFgNzVc2FxFqyOy5Nd+K8LfjhS9OOl6zlCAlywlXcunLFktTlZfvOY1o
XMesVqd0eZCMoQ2mk6ZHXdbKOt5WA412tzeCdcXWybKFXXhtL1Zpg2nQZsYu6vrwiNrS/ciMKd7p
LN1zRAfLkvL8cWWKLWIljJDUBJW3GdyChc7v/s64WS51Ks5Fw58th4F9g6MMTof0yR66du1FDI1G
z0DnlIzxrgzjA8an9FGa/e96Goc9py5Ga2kUvqHest4YXBxp9mzsxkxW9iQteATE0wBelhs3F9Yh
yG5O7tsropp2TZBAK0dXcqRm7dZOC+QyD5/UMiUglKZbaUeTJlC+1oorFcY4bJAm81TcGAHhjMyx
CekRzvjk29ng/40FIRwgHBWjodj6HCIk99EyPJCd/ebhGtyJZb6Rzm14nAXJSrz8GK3IwQIDTYLm
H5SnL1Ni7ae4+o2x5DuhONih6sDvGalg1brbrKDMgG6vSs/Zl0F5aRdXtW2V1S5NglNAFzbVhEVI
/ixw0PlzZVlUAVAbV4ZEnezglwF7Vx1nlZzzlj11bAE4VkL+qJcisLLU9zyjLMhsTmvhMF5iMebk
sPFW82Z3orGX0f5cDjX3h1bOQJ2NoPunyDdwH23iZY5yr777pQQHKb0QEYAdLS7LufiZtiFdXnmJ
Wg8NT7gi//hXHgT7uM9Ry7Vlv+mQnmwkYh3U16be2l7xVy49//stm0JBZ3khliGpfhe+fG+lGe2i
YstZlTNF4zHEr9ivJtq2wuCcfX/AaXNMgf/vQZo2xB74lJCLK5xJKoX4xociuc4Sw4CMEcyIavwN
kjMol7K5ZrJ9zfHWYQ+DkoCrZpuNQp+iMjNPkYyr7YQfdlWlcUcB291a+tF7nYmHQGRi1+feQ9N4
xl6EdA7r7Mlv8Bx3i0IEazhrITX7tIxiaBNsqaf0scfB18dmT8dueEyysFnXNnOvEQo67V5pbsl9
IjPHqA4Irtq16FwUfctEJqP237Wj+dg0S5KUYCTmD8nhn+eZYmFBArqjiodhYcKTdji5EERobJMp
+QqSbtjhrPxxLzZbmSuClog1+G3mIZb35SHSDul8z/nSrZ0GePxWvy6XyZ3jBw917HNpadjnkJaO
c0HtMfvqcD/9NoZFvzTqFL3C+hSik937BlNGo/yaJE24QVlP8QR/dmApWJOQ+a18O93VFT3qbrCx
FFvNzbNYaQxKNTjbuX/yOZICRc+o1YLgIgZ0pJ5kJt2TqyHaJ9cOQF2ZDFYLX5+tbCu4eXfB3Pon
XccvbTKX+wJPF6Eak8+KQIk/KevUuO5eQG1CXp//RiQRM/4H3u5BHDv3CD03jTARZObH+0Y0t+61
iwEJqLicLvOc/4BRFu2jLr/lVds+zHA4ntsw3MdW276ptmLdarqf98/ipMtQDaZ64/TvU2lbCIU7
90FD3yUFw4iBqufWgfiiGGhZzFWPRLKJQ9PY2LnlXqwGbsLIYbyt2lseXCaXofyIh+4LPtdD0iL1
l3JRWU7oraImdN65tHgXVH9WZr3wL3tGNnl/HYih3JUa+30bUqmzayKTEBHIgxXd/QZVTrgJaFPv
g2wk3CfvuevmKN6UroGsrjCiQ+eQT6sr5jXc+N0u7NCLdbqKn+Lk22VmcgaOt6Dra2ubzMNTq3XA
kt+k3HbMXD3eU9dqjr/rKGPiMOcIV63g6HnM/2j4iJNgXtm6sH/9dqqwHObvHcOxiwcSYGeI0rlU
fUZKp+7oCwUuxP3KcLf47cWqi/tuSyfrTagiXmVONyNzi5hkWjSjZVIEp7BJ3oUny0s8GP0K6RUT
znoSuKMCmh9VH6xm8Kg/UMq7UdE9RiVdPgpw0nFMsafRPK5zon7XkUXnRha/ydzo1n3Ia9rkwXlK
3eFoyRCRgcUUjoqMdQKnhCbf5MCsGOdBGRdXk5+1uX+DS1hu/XrYsyjRAE/zJ6hzT5kexh+lU4o9
XezngRRjkO29ehBhWV4XZWeampCtBxIhIjN8idEpG4bzFvV59Nl5Nva2Ma+vrQW8L8t/jI4+Wb47
noJZDxtrxuIf+Gn/1SryDTi1JRrNhtMVnCJd1IVrWQz7WTWIZFsYD6OLVAh5zPw8Od3R942nDOPg
zUWQiJSXWAmsvOSYcijjtDj7TocdmVdVDy1lnIWTL+hfqmCABi3zgduq+DKG8NkxBLhgYkAGb0R/
FvjqUtaXIQQomHoRYCR/vvo9Qa9JG7q7KnYfNQSEXZo/DrMTHwN3jLftyD/Sgrqsjqafgw7iJ6sv
96XdhFuvD9ZlzS0bjc4PXqKTTsSF6rR/NlStd8IyPsZUyo0VlvJVxu4VOtw+zuk7RhOx0OxCGinr
j0S3Bm6GqXhwFxOpkvCa7M794ZlkR6WyNR4TUyVXQ7C0Bp+0p+MnighznecRFjwyezl9oTGgtQLh
0x9eRzeVDGYAZFpdOrwOQe6xZk4kmupGL+f7lQqq5lVa2Bit9hBPvDwgQ2TS+qjVPG9lBIqXw/bd
eVM4Gc4nT//o09S69Hma73uzst9Tex84gzgT+VPSWpi9S92nZyO02XyHXl6yTF+jcjROdWfXRBmF
Ggt9zr6PGIPI6KTe1y4Wd1T7Hg2T8GLOprtxvJ6ZKfcX8mnyfBKc4S2Hkcc0m8otHVnvkMXVEscw
lRgqUAsWLvbFeWwfw0zdRvjXL/B1523jO8M19zFeJ8yFjeKMJThDNJ/5r61jf7L0rZw67V/TuScF
nrOvBIHwRBVGt3CmFy+TtLj4jfyVZSSUOkYdrHQ2eB85Usv4k/iT8TGhRNyqjkxGEhT6jcUO+agG
5zlUoUd71gIxWHVYZr1EkDxa93vq5nZvdD7DLE1SfDx7/RpUSku7Ms43Onfstd0pi/E4P45Ewug2
V/173yV4K2O/fjVtdEmLXeS3N9a89ergtdVokmS+Nma/fS0zi+nIPLOqN7r+2WVAt0oEwWeJpmdd
MjXekNb37ct2PMXKGVeiKtE+d81rma+D2kq+s6l99CrJrIqF3q1ssYlUXWxosiOVDQQxFEXN0LLn
oJOJ4S2RuXmMgKSjgqurQ67NPT19g2WqXWJfOg2a+k8nBW2Vyad4StjO+5yCeBTcHVxXvNXhrpQU
yVH7jmu0vbgIs7eUHuNuNIRz9AhBPRg93bMsQeoW6hzdAFB2LEvBRyKjc1oI76YUTmonaC951QWk
ztJ1yv1mJi8v++KnRLik8SL5fuV9jWFsPzqLSjUNp3jPuW+ro9n66DkbNjp+JhcY1OhYYheQSccf
YXZHy+K6kzSzRTmpnoqyxI1SMvWDYCY3JrSrXQFGYO8V/V/EL8mPnKAiOsrTe9mOE2IzikPSoTYu
b/+j1s41YPa2kw0ihs4LVxoe59NYRLchoVEVDcbfsnayozCAbldHMm9Dsu0I1aDrrXfcaCSv9Ya9
Rj5IXxc50h20DUCIRNTq0LHYP/pZVK+yACxEWXHnY1tiPsoVTU1hXKm+HuM84WRk5y4J7d2RTYKm
+FClx9LzvhPgtbsuIxzMDBneDHTg9+k4pWsDJuZ1LsQtHfqXKazzA+VvsEXRGHIKji91A9MM1lzF
T8bV1MbhgfRBdEWN89eLfJp3ttluQrdEpc8MFpuZ1T23Gch+haWCaNs+RDlcoviNmG6Wjg/dNZbj
2qDCIDc6fphlMDxEP2lBTLjluvYgaWKsuhkybSld59gr/4YfoEegVfqreExpwIka/whgsYtdXLXH
jJydCQfiUCXHKPE/lAOjpfWL1zIyHw2XXBvGf0RUQRWRTb7HALEiCsU9ZjWhVr03A1adymaLoxQR
RmuSJdVUZyOGYUwKUHCaZH4JacOdh1xzkSMC1rJ8uOG0onC1EJ2DaHDq/o8e3OY82jnPvhRfbUwu
+uSOBEqXvXky9NyvpmAKjwTjreNs0fZ2Yrjlc/3TSmyGU6S+UvU5jGcqt9jjxyaTSI3JgUhzNESZ
c1AR7iPQZPMBy2y6apQkJ3IMGD5UONQEBvVaB796FVZnTxmg80obgC5InL7JCSeIpkcXOf/k6/AW
FsRZjlX+YshngMzJDxHE6bVxrSdyFvWpHqtniNJEKZA+J5Dku1f6zheZLXpYF4dZIsLHxMNVj9ko
xPq6V73rng3/t1n16gytF8tF1vBa0nBH9z0NnXPKR74V2fF2EEV8lAbpL4FNbjdmgHMXG2KnOifC
QDCsEj8kDUHXn70kADyznkqEUj/HRceHdHZO7IduxMpqVW35YFcmRhFyi0gLzdtNsOy4fmQJVkw5
H3qyY0hdHW6zjwd4Yewd4iDd0znFGioQd9Xt4K9K1z6PVdCfs9RZEtkpEIPuRYVq3MY90miBrnuD
HxBJoUkSO9Fm5JiD9O0wGGS9l32yVdv4FdATiGHamEk8HBNsoBmnwKPlitc4gXSVq4oAM7uUYK2g
64lXssfmuaJyIcJuN5Matco75shAq94EiXCga3g/2VzvHVvAqv6e8ni+zRpgih7H37CGX5JqcPd4
AA7O1Hhblbp/GjP84xUzA2FL/vJE3h4T3e/COhNXDsPEL5NvQhyqsN8c8CZWGL7aYfmVT+Q76lBT
vFpLvNxAS0U01750iAJkeHeGFY4RuBvqr8TqfnAlmATICSvYmVIwuZUaGxbbD62E4iPpHxq7VO9R
jGSB9xyOucaVz9IJjmEVq6PhZ5dxHN5w2UI4c0O2g6R69HiLnw3jH2lASXgQw+zKSFZdiBzK6/pf
PGzIvV3nTe3/SDJnwzxyZ0zE4vrMI8/eyES3tdEMUS49pilkYHfE9BnTdhLMNHOXK0pmx0QKa/tT
+JLxXe7GEFjcVexn+rk00h/zSOmpWsDqw4ciEIvj+7CbWqve8LUMeYjbrY2yxhu0K0Q67eLcoz/Y
16xufaq3Rg5S0R57Ej6RxUaw/WCmg1niZZKYw2n4jdZXo2W1fbL9+X0ES7ny54qtcLBbVCRoG4tJ
PQxT4D6x9HtPhRTjyirYKMVQ30CzB2dh+sPaNgIqMm/eNG2d/rST8ciBqviUKt66vmGtQH8kVxk6
KZV6l1MiNkQTNQmBDS2dGAAPHeFx9F8C/iyg5dFvppsFg3IhkYUqOqkGuoAx60mh0s4TejcQZ4Eh
GenQ9gAlPRx0xh8tUuBzs6c6yhorObTcck2FswpC8uTUf2TMqd+KMaW6WIQbGqxPyACm/VS0Pbs/
Kj4zTL1rKCzUKWrwt31gfxV42UHYX4sSTJxiQ0dHiIO+zHjryOrBziG2YEw7Z0G575xBvgCk4P0v
0t0wuOjViK5vevsM2Xo7ht4LMuFoI08kIeJRSZ7H5SER5Wfj9/Lmkbq5eCBEvCDIoZEGIwrfobMe
8cv6yEWzHMlEg+03TmAjqvhqdxHZP5CokfAyUEL4hxadN6kI8Ym0EMYqgzusqtNvY5wWn967NbgP
zaC+5tT+bGOyvyIPzVxbPrYT+HRyDgMd9htcr84rV3lsaZMAnKp/zpF7yGd63TK9afZB6hz4UGXg
XD2t0Ojl356/Yu98bb2Q+OvkBZ2gs1oAa+AJRffXTUW6wjqzRR68eCgZ7pbKfpyFvc5tbz9MA5ZY
sFMBdyIpa0yq0uQ1hghSFs1rUrjIn1PjtSzGkLIT0aOdo9vSScJbbvjpKAfftnf1U4omhFjItxzh
7cYQedOcyffJprBmzP3u0RsxqDe8Se4bNV6GMkGrxsR8VVf6p50+JckS7lN8cE8SBg6kbCwdLNGi
+0l6Z7q3regtjLJf+czYLzfMc60GNIWJv57YAGyye40Ora22FWbuzHr2FI1TehQrgYkJQB9xS8vN
6ya0V+CZWE3NU3H8M823t1jBfy2IV6FD4MIalPbeVfVCjs9e3ao72kXBXNGbOWRWxuK8pOkKiWU7
dJiWK3qWJPLpjVlmPwf6g6vcFRElprPuJ/7YXuq/hRFc8lgj32afRKQZ1BcRYK0lcbxy6+HgdwW5
0nnzPQTzt2/UtI1pH+Q1S61SSNCl4Z0ta9tZsYCIBNe3oZvczs0fTK2grzriu2eACVXxgGyeQCcY
OtQMQGFOftgcLNc7267MACvmlyG2yR5S5FhJyyfEjS7N2LrMG/oJUxj5LbrC5JgHN9/CCmpqTu9W
2J0V4xCLJG0X5M805tuKNguH6XQdZpW9Rj/S1vWv2KeQ02m6a3HOXS3/HE76G+kQiLq4D3dmNpy9
Kf2O3ak7IrFc0797ykxlHa0mIFE8zTbuwBoV+M5F8C0mwvEmSqAqotz8EzXe9IiCh0TK+Ndku+MH
lQqYQ7+8eqm/n6LpzafmXrtGnNDwprKrHC5tW2PlnOqh+cwjEzEWeQSPvaLlgLw02AX8bQjlmU57
dLxVyDuAF27c2HV7JG4dt3mGZnmKEY2arv0QQ0a9lMw7DKIrgkWtMzLcBeZjOtjNpQE7xx5Og+aO
K5buguc4uKnASZq9VCxUcwQ+qAXR4FvjyhuH1ySc531Td0+AUBbDeXHpHSM42QW8qGqkMit6bgTG
G80LSYLH2TLYOUpOs4S4PrkjQnuMvAMaTE6fpYuIr9Ptz0zUnFvnEZmCpx0G5UgN5qjhytHyWlE1
Dgf05e4KKfI1cLxLWNY3qjuCmJ4MDUrONqZmb/l0YTpAHasmDBRKyYbwdw6eZJY8lLWC2dYzGQDP
oDh7bkBd3AQK4aqSL6aG70neFvCxwiVZegoMjDx02JvKeHKqB6tj4V3EpQMxVnoqnrXZ1xDM8nyd
PchWkkNhO+4mEUFyRiL7GDexOHaj/oxs83uw64k7n0MS55hvlhurjypiAotp5XQwDcm5HJNrOuJn
TPJR7fyYjOium+otou1420ROuwNkDNuI+y8r4uKCmas8ltQHiN/CnTu9Jyri5evi7UjmytGZFIal
kuzMqmTw3kZ/o1T/Vbnr3jwm+aswm285rH46bmwKS9fKFSRM+ClrgKlLF7U50c3N51yzMXg6/khQ
4wiSIeZmvllLhmln21+4RL0zmrOnMu+O/VxlRJpY/cZd8sSixnkI7fqbO0KSMzBGdX11DS1XgWnl
V9gyQMYSK16Vun+dRkQvatD9Bc3vcSLLChCzsaZjqjeyat+ysH8WDWS7gHhrwB7YlDz0IL4ovsoi
T1Z05t9UteiWdWNthhTgxUhS2sWvMfb2/mvXmMjjo6rfEkTdHVocwI5JyK5Bu8wxwm9khNNHYX5W
yTjuHPoBB9WUSw60YR20HhOWpi46NMdBTBxzgMzk/rvTyBefnvM2IrvxfUIVPmtGnFG619L+nKrI
W9c6ebXGJkFQauSH1iciMk3t+BN8wVbMUj76Mj4wllzxQgQb1SaHMv0YKSuvGeZxRTT8RosCzjdN
s4g2gpbmEYJdsA5r8GiRQ2wEJhAOZRG/wX42WCM5H1ovWRSxH9XlKY7ESSWNxUx3bnc1KsHG5TfV
gwJDMVd/Ss8ddpX4PdWEWsvaTTZVblS0SCn9G/k4NFwxjL5ObDO/U5SFzJIOQ4WD1ZuxQ4x65mkA
eemr4bm3zU/Fk9sBkmCG60+/pUjakyFNdRO9D1qMdauZm53bIsP2xLAMQ6b2oQDhQlSomdjDTdkV
rSoIMgAbdi3iDkavB7cMjrTUNU4oex8ze1tPsVRHr6t3dTbKkzUN72GLhNy13wDHK6Jr/Bfi6F6B
L/0AP7NN6+6AV/MQy4UsMJr5Uw1L8SmjLDyBD/kR16N5Dlz6cokYHzyW1coRxiOzL1EDsemry9iz
yZp+egSltki+OUqjRyg/SGbHLsjinXfB0yybJ0ptEKeJcwyM2HrAnJTv05q9SqZLirN9kXRNWi9C
TkTsrEErHgso9JTOrakuUHU5Yl4O9CpiRtCznMsBJjO9cq9+CMrpcdKcutlYVT0fRdHcRryXODmb
j+FXKs3xUGrx6YVeusdmqtbmUPxQtsd1W/gknNO3xK3CTKUNGVS0KCySSma9zSe0Ao0KOf1oxEEy
M9eRp+xba6W7rEzjTUgw59qVEIsMXh4yTaLwJXfn4RoyYpDtYO6mKKLvUNSnIDesLYJJ2vVhgu+O
sT++h6JmPNIk7mscpms2NdaMnHAagIho3y4aDNCqyXC9U8ltGEIWUBxY6hJvOXSEeXtVO8myfuv7
ZW3HTb5HlHrVod1uLGWzOjEFYHxADc+NmfTfGZjajU+kcDVP+HNQCa2BW08PU/g91igwM61eRMWN
EjsTGEMOlW5u/ykUZWyuGU8mhnjzsr9D5vyZCFSrCU7ezgUE4CAmvLuoaeoFWK2x3kEamiz/5sf+
ETAfimQ6tGHzRn8N9rnTv/m1NZ5mz3tMOZUya5HOYwhdwZmi37lvI2grPePYGL6zmaf8a5CETjbe
s2WxjnZT9Bro4HleRFAqNu1LHcwwfyaXk/FI73NRVg0ZRwcNc34kEmxd2j02DIdXY/H4hGAViE36
Gi2xscZaIiT/mv2BfnvxFVrqMC8q8CnBZQ4AgyDLwWkgKmj0b4O1JFmm+DmM7GGEeRXanWba8IgU
7MYV3IkoevJgHO3HvD+M5EG3k4YEG1vYouaAbAjVPxmIrTelFyiK6no9hLnNOGwih9d5UKry94i2
/xj5e1OzOftBvWuF86BzooAHXW3QfDBzcW70fj9wy3bkGQwarmMwp8YmLAS/1XsCaJh8zLrFrjxC
wOiLlkE1p/p9UJLgJb1516f1Qzbr30YFLMRU02/+IAAZ2Bf2SfuMJfQ5BCEVT68MvHYAXuqr6L0H
mBMrlXuIRV0OtF4UPefSD2h2gjNiHUI029D0yZs9t89V4KllWttsoj55ttL4GjT4iC1nrteOh5sr
QQkjs2xrp2GBuL57j4Jgy5xj2iPbS7aamoRJa7jvRxrYScl8PtEE90R6LwVYjqAY4an6MQf/Wawy
sjqjqoBkIJpgSw9olZFxSXesnQ7GpCm67eZxrJIPRn5im6afcNYMZDb+I86YW2PZF8N0nocmp8gk
kciLkTFYNr2gQcYv4fwL6W4KnshGlxHh2Ck4AQpz7DcEwWGStXi/lWxHBqm4vVN/5Inyzou2idqV
2JWhm8ZtNUa4rFW7G7gj9q1J+LVDtNIm8SfwXgArqMgE+eE+bjgY15hlxmpH0yQgZCPNL+SOfHRB
f63KqTg3cjjNcV+g6hfgvK1DZnHscucZCUpRnUGYdbshbacVIXoPA6Qoom+ZHM8ZHvCk7D6HhMNT
Ei5EMYYrkTjOBFdtckzabTCwa87hyqzLr+W76TRf3dZ/bIzwzMFrS2tvFVtvGc8cAfmqFnQkJrFz
XcQ5yXSb++7NZLSpE+Ol6sfpUtT2C/6bXLKTt1fLYVQByK48DoSAZJ14DlM5v0RQT7GQZMAssL41
DaiqQOKsiCtMHvF/UXZmy20rWRb9lY56RzWGxNTRVQ8kOIuiBkuW/YKQJRvzPOPreyHlKvmqXLe7
IxQMcKZIIJF5zt5r99QH+oDKbKspHhA3Iumn8jwjZN4sU2Ddlr28yGNpPl1AiNMUC54rFtdrY4LV
ZkVe2plEuY79/agxSQpwv28EDFQJr9qlwFfWWhK76DaRNDVJUK8maJf8bKrYkOmmbCiqzDeEvZ9t
3JNbPwojT9fvTWQfpEFxWiv8/OyDq6ZfpJO1zbQr05BzItXIwWSvhqS4qDY84pHl/RCk85Xuj6eE
32RtOsPWCahgG/nwPEy0nU1BMaZxoIIuOSfUvr3EcDaG4ZZboYD9MbR83xCY5VFWAp9ve5E7l5vg
CzAE7DxpAi1FKMyJWgyiNZL4DrDHcApy5xxOLrJlAsJ3y1G7FjbcqH5UMb/G/qXNzWe14Wcwo4UY
zqJhqihm1+a26BuIL2pvHepNktTdtaVdhbWakSleEyOQoCz3R5gEIqlPuhpcOmgta8dPv4tphpOs
jq9hyXHNUs2Ie3eXBqyRjbLvbi1lXyKS2hf6BMdPS/cxTZi+qLt1C/wmslMfl5axQE1AfVvTms6k
facKcxcx4/LCLiJVuSh7jxxUIAZmC5Vejw66HzH5diavrS850TPMSap73VhKNxCljLY9dYaza1Ka
Cv0Ig5r1h8AOjksyLvhkoFsTVDzzfew31c6qHro5nzx1sgE8EYGbTM1ZbaYHNzMfYp1y4RS3OwQF
Xm9TNEoRfGNBfHYLPdz339rJeproPgCnQb4zRNpdmsXWxpyoi7iR9S10Us0DQ1VsuqL6gZhoVJbm
bT4aHtFk86piNWIXGbgFTrLxWXc2laPRqwtwPXbufEgja5PTXmamlc/mcxKP04aAJ3JJ6HhtwnYU
lL/yM4ndLC85nnwjzZ8SPDhlHr/mmBfqIbBPhkXXyWUSOHK6gjsqNqyJDwXTxcepOjf11H81Q1jf
IBqQWR6Yi7ls9wQ4mcW5UsHzUZOnwnyfu8Wt0enNlY7bw6/5B0RQYMoJDBaf7tiwSLadfdGxOzHt
qlfGVBbPtYJTsICXZjJ6HSBU7jrjB+g7cVJfiNsIPLVTzINZIty0Mn0BwqcdgwBarkSft0Fo1ldh
lTCV0X5EI0wAGp+fNNWnfGDZT53odlFmQWlSOhLRTPSafUBh2KAtTGsPpTMtuR319XozDikSmN58
UiNMerRv1YAlN3QUTwzml0yLhkuq347uddTm+mfOE/zfJP6uIiMgyHKGae86+iawUVMluOA2oiW5
CbdXUvC7lgm1WA1/8SZwGcjQnc2rNDYe2/6rT8vwNKt1upvG7pa9KNuRluDZjX+VKjWTU3sp1tJo
akqAkLNFDiNy8Yr13Sqpo892udaUNnsArXZpqRNvcwhmOaeZTUg7bx1Y7Saa4jM/QXWPMupm8idi
MsBvrrL0brKcc1/lX1rbSdeWW68TU0exkoz5xqqYEusW7agJRSystokGvuH5JYIrkPyJZ9cvTZzS
nZ7WTMOPZmOaDAwA3qdZue1HBPBwCWh2E9IxEpprthk0eSuN1joUu1UpmnSXE9zE7g0iyCdfAE0Y
rLKatR6xH6UP/TtDronVGdSiVrFjq4x7k7mf7Gw+ZHgjkCSaFJc7xtQewSGu/eJbzwn/ODsO5mv8
pl1MeVfo+Wcg2Qm1bf+CGqVYDWpIRHy9bepsn4ZVvpfRPgmxEhVWOib28UEr0L647UVtOCaMOe9W
6PBprWHPR3n1LQt7Qo11w17VWc+4zNdt1JSbdBbqJFUojYf3NERAHNvXLhMoB3Qixb8SaZhTUmAJ
OQSJmDnncXkobNf0gt5iJDCVc1Nl3/047respEf1C7EFdOfmES3tndlN/am2a4iaqbavi575fTZb
a8Y2AuJTkI7Qe/eYP9GfeX3cEwdv9ppn5vjWrNi8DtseESN1NE6pLOByZHnsdqt0ZLfM2nRDC4jV
WMvMZaZvNo3xXQnzgyKM/6A3z9qClJB64DSdytUcYfNqIjqgoWCyMpWmvyrtCu3EovnLceZEIu1A
GWnf5ylLNoGxSJWXMKOJOlU1WbBzytY8ZHBP0LdZPx1AtVp/gk6F90TRdHC87C+yodYjIAxw/x7V
avSS3iemFOXKltSM8GC67boSZQWapS/WUNsibwwfRXRva4trEwsWUKtqKyWeeVXiFGz0PeBEIr0E
VgsptuRMcBEzEjLXWVwxer+j3j0eOcLOlJ4prrTlJ+mb6DFCEFPTIJ8YLkCTm53vUwBfNe2gwo+b
KKP7wUF+HN+yqUly1Uvi+6HGLUQPhwhJe2oB8i3q73kx9kV9e0exu9pK95Oi1+UKsD/BP7gdcUhR
00OMMPuJp5jdbeeX0444awPu37qq4Cmo7nJoZvyqFkaYtaW5lMQX62AA0HJL2PhFIAjYFmr0UjrF
fhg4OCzFjMCBRZAeJpzRrvvaN321nXok45q1HwiTPYxNvJ6hJWybLLvrOA+nK2gt3VGa/BQ7BxuT
6RvfCU0CfITrzU4fbwJ/+rIoMWjT2J9mtXNQHaLmXGt1IHa2Wey7MMuI+lG+agv+WUny21bzTW/o
SPfksD2jQycdL9S/5rOr4slbLiqsqVFFgzgsGk8EzGEw+mgrXyRMvExC2fQ7QnicDRlMtMQwMsqL
KgmPHHDEETnpdByS6MkixDPS1GurTU7DRF27C8ZjHGlAvQiEstGcBNy0QfB4qZ3wYbafDdLtUXUg
GU5dsQPKRqCKMA+Jpv8IlN7lNAthjOhebS3SmJ/ZAXuSlpXYEIiRMc1MmEj6YFKQD8IYNZFtt9rw
aOiasasY5FwbY35M3f0I6sfBQkyhNreVlWNo2pqa1KKlDSfrW6rri4QRBmo4sUu0gTWu9bZ8Zon7
2Rm1cT1l9pkTYLQSajcdi5Quv1PEYlu11R3S6WETZfady3IAGj2N8naXBUvycE5Vc5rSE5XnCrlT
ihaApc09HrrHORQAFwrlyWpGkAWRj944fZbKYQyeyJwXrfNEERU/rnvLwoHJ0/QMnwVzABTGXSG6
i+K6wXFWtziDr1Fr54gy22odMxcmXxZchZ+PaxrNgvymte/yuyE73aomR0LHKZr2luYpi7WtNE0C
CI30Xh5VZD9BxNHDZlOCFlSEf2Pw2sTNIweXqmd5MQN1JazvEozYIFrl1q7wmVARV49FWWVb3Zke
U83tt0w6Pg+2wB5dJcF2MkNM+rhW4bBiimoy7bhED9CwuWLYRpi8fNq6QL1SLXuK6qvxSUxB6Kkx
tfHRGpazw/QlXBgzShXwEiaWF+mAlba+wa8u5sxypSr8p9wAFGPF0d5gTLL67A6UGMEqwdwwJocK
/18ffCfgmfNcjWdvQuCMajTb9lhZBWCUfVste3csjhKeri6e2jYMxF4HEqFaNH8GkVIwI4KtmgXK
SyM7uMynKMwRxO13AFMXM/E+WtyvdTe+UiDnvG/CerY4ocsDEDYnOF99oJOpUKyOiPMM+mWQ08mN
0boNLPC0Sa47zezWBGcgDIuCO6jbTPp60sH0amsj9oHt2nC4gXPMPDthjfqLHepnEPt/5F12U0R5
2/ztL4u96Q/uIlc1TND0mkFVTsP38gEpH7hDx8J8rFGox99nknvIRMSylsObRqhkilXcs/8S9COO
CE9A3ixAzsl6dinj7f78s/Ckf/kwwtAcUxeGzVJEN5cP+4vVKQ37yQKdUuxx2VMwMkW9TacMyVGi
njFb37Mi8XDvzZhdq5JSEIRyrcWi2wCvRbdcBI9FcZ9waF3ZUZJfLUpoSs13ZZgk1xaVshwMRiym
kOrT6G+ws+aerYfKRTCdhAVLWRys9LFNM0icddKQQmEjomzpdGpRu4Ak4uno5EychgQjryaSu7Yl
Fdydr0vfj37Quf+m9qoDp6UM0eUiNeKU03HA049ViSJbt0onHiZziyUgWKMJVm+JMmd0H3rzkII6
2pkFc3thMv8JUk6bgaid1RBrW3ZH5UuBhteAM7xUUYZKudZHmoVZCHjJKdXo8+wuONs03yAdwaES
BocYguyhE+3BV0vrQqLhk14P2VUQKsUpMljYTH5+RwyHc6QMga2g7rXr3GE/L+uIYdKE/NUbyxlz
dowLWNh4lY/+lRsDXaWIkgb0zFl1G1vHjK8H26YK09CVQHJr7NLUR9BWxM5BhbpKVzt1dzpD6YbC
T7tD/KBtC0V9Ss05w47q3JGDNJ8LitFeW4Ioq0Bxs0+T1IY8a6lF199ILQtOI2pfPBI5QYJ6qlxR
OXzlVKEdk4mPmcQUEQctc07CNwhkH8YrO2cQJMlnPKMUVNaZMC/qUBXfRhI1V1Ah5iZ/RmgQrcww
3NO1NJ9dRI/wEcrHCBzIlUKXElWbYL/3E7K+Z070lBaLTNc/6Qo+p3SOv2A72dslGG9UbS0KQTF/
JtS2XkOD+GGUur5TM3Ym/CgT+umkfnTt9quWagO1T0phw5SqZ2HV2UH42c1C2jrHVj9Q7Fg2ARar
Z0NvIYuWBRnpTpVW7C/2TEWQbr86dhjyAgDqnnymfA5DARWjiWA1+UAVxL9n9dO09y2qEsjPEngF
ECI7vGyrudaZkppwIgJkdIfQdMc7YqrqvdCQuY3gzwPnUcToB3Ia0aFjC6KJwUZFE2CrqajOhWup
nprEhNuX1FJnZlKoQKDmckzm981wQjuU3aiZHexLC1hp7ExXsKKXfB/EY2FrHSytqre6Un+vlFDn
zN5wBlii3nF7QdwoanHHfBNVtX9JwTytu26hooQ6FKHCxw7FF3tpB5+I3SFxzmqdx8zEhY15cZjv
0J8Xq8xx44MvyGbrfFx7fa6vtTIuL4n5owr64cFBSWNqLaD1hCodykzzFMXqNvUxviROS3QPgFDa
gjG1wMn+5gRFDWOgF1d+0N03SlCeyYujj6mN26g0hm1b1tgWu5lSXkEYAt9ZvfUFccQmhRwFTQVW
onnjjxbcLbgEYW5cx5Y6HMkiAr8AGiA2alljalkjAioKilCs23EYTraLqJTmdL1FMBrB052/UeKt
14j90p06QbJNncgzA8oyfz44a/a/jM22aQnhOAz1KrbYDycKYhF032rUYo+igPwq/IRE9MRHFf7Z
lTnoPguU5Dv2/xrHTIpkwIkK9O8jMZOmGl3B07gAY0s3eY6JhF7LD6qJ/8tH1BcnbJFOQZEfXv/2
F1PgUTUhlwlcvMIx9I/nMqe2KPKhgdqPWmxsmgCjxuDQwEPrBZo5bdjjsyz+7jOUiySrAI7rzE4J
5bjp48HT1NsUtNs5pHy47men3fX1aJ8txGpR4QDDGQyNQjf9KmqGQI2Z0FPqLPT/5SyoYR3+8F84
quG4pMwI1TVc0+L+X06CpYKUXoVWg2wsr84iMG8w4K3gODmeqZn5ucmOcDKuAsZAaljVLhpzQUcT
QR6jz4C+vXwQNbx1d3ymnYRqrqgU9LoZnrA/3yWE8ZtPKnTVcXWyrt1/+b6xISp+AQVwn8QWQiiQ
gV5TqtZedwYvDyocMs3wMgb1bdU69VNrvYwTrXjbauodVMSV4/jZyTLyHDQVuJUicz/nlX3K8mm8
chBxb+qEU71Zw7MwI52cWT9jwZKXJnNVPGQmDdBVmcH87oeaVGJo3jpris++NRIIclEmZ7wtywAN
dCr2QeRauGWR+qst5Z3ERhhBZR9a+ryvVTp58qv5z5fxv4Lvxc3bTtf8/b+5/lKUU43br/1w9e+f
EHcU2X8vz/nnY/74jL+fo5e6aIof7Z8+ave9uH7OvjcfH/SHV+bdf34677l9/sOVjbTS33bf6+nu
e9OlrfwU/B/LI/+vd/7H9/+LIZ8dwWF//veGfFos7XP+Bz/+z+f89ONrqvirqhuWLVRN0w1VMA4N
35v2b39RCFn6K0sY9n5DuGBPF9N9XtRt+Le/CBKbVNVVVXZCfPnkBvzTjy/EX4EEmHjo0SCbFrPc
/5cf3/g4EKqmpVqawR8TZ90RH/345Vwkug+/7WJNSyIIeCA1gSOBBwXVgqIe5rywt3FqnLKOrMi0
j7469J6Oxki3p8ADBSn91MFC3BJuEHtd/sNZEHXUc77oTnsnyjpe2z162qk3Ua+zqrRbF0xFZQO6
L26zwYQ6rgcrFh6O+onJ7rd5JrsNpe5Gi0LkdrXxJUzGl1zPdxZu4EuaTOptiHATVdIqURLqez7F
BWrkOEoFwZGtQJYFgM5Ibqp5flTM7LOBG2pX/KDXirOn3tERgDncAXXHDTnvKspe68BPdwFPw0wO
qxB67RMBO2iv7Ol1FLC/+fbWTi2C/dw7K/qnCHHc6Rj0z+OsJrdZS93erem7o2G7snX7RFwK4J+Z
xUbaUYOb8VWTTxG9Vp1zyvu0QMaOBbWnsdioO9UpdsUI+ZQEi00mkPLyiHGnlwQqm4l1ZFoR7ahB
wt/U0BxBBKHB13VXMUvnYEmioRNH94nxpBuSjY6YzIv16SakBJyO5qVCi66Xiem1InDWkeHeKxH2
irkm2LsvKmRzeUuBB6OSVd4DPyPWVTNnZJfpk1bTcKj09FnrSHOhcBdsI9cEWl6SG0OTdmvEzRc3
BvNizQbJ8p2KNbMYsJOEW83Bk66BhiZKFgu6BXgNZcMrTUNg5aPNnLG/s4AXbPU4U0HzgIkBPATA
e57DdeFMl2oI61PkpJC0MV8jghUeyNqwdcWe+hTWHyafNoVJ2C+Zi7ZWfw4Kc9wbZr8BuNazBAlz
T00Lf5+aNPhCa7xWjKpfxzMxFxGTJCNf0iMw6TO7JhzIUs/Z7H7TcO0AircpPLU5naIAl/HUone+
DiscjEien5mQxR6yKCrRTXxdafUSvDFb29G44kR+ZAoFdK2OCckFirRO9R/IDMpDmHW0FECT1gi1
V45pbNCCRZ5Ro3ForeDUWvumeEmo4R/jHCGnFRb5ThjmdKXSqkMHqN+6RZJ7Yd3nd2H46IdueiIo
i0ylCIiN0oaeEmc0YRsNycW4isfoDimpaoXxphIvZrXLQ0Iw1fqCpCjfBhrq3VZbhxnHt011GBXK
KtEQ39WC3o5TfHYNFIKlSVoFbst17eZUHoX9jOPrtWUAW6szLagaGdlCS2PRT9VpMr/b+Xg21JzX
RvYH9I8m7RgN7Oqkra/7BvnDQgbeama7QvRQ7pWKGHBUPUHerGoN/pkWP1UUZQ92acw39YCarsP4
X/dI/LALgouA7Y1ytEYXgPKnS0nbpH9NoAso+KpG7u4QOQOcv7ARY+J7ZwRe+7b5yjee0ybXtVMy
3LQtWQWs3ld9S5CBEuByY+Ixss/WgCR8hD85NslTEg3PcKy3RdONe5M+4wpFLpo8FRtHF+HdS/ti
OJCt9VS64bVaOLXHoqKnG8kuFyWl6lH7xs6Tz55biHCdQsufUOhsVZGPu0U2qHT+sHUVpKpF+hQU
GnsYXb9d1fmXSkVlE2+6uplQh4JWEAC0WXFudaE8O0Z2l6Ths5lHlzwzzIuCzo7+KykdEJdu447U
x4cIcECqTdgb0eiPUPVBTlJwbIotUnpnp4faqp06f18Lejfl6CkdQN+0hi2gJ8fWgsCQd30HKh0A
MbWoGaBEBCSZIihuQPBn6c4N1NP7TfIRi/EOWMjbc97uW574y3VieOjuzEjNY6pJx2QhOcotIM83
s2K9GqT+xaGhMQeiWC4t9fhIwV8tV+VFgothYwbiRyuL4xXVpd3UuBcCBylPJywum9HkWHCG4NLM
zcHSUTz3PrVWJFZXMwM1jghbXyOMV65DcJrqTHR8BKqLYB5gFE6rUziSm/KiwZREWPSSGL2w3uRF
zur82DRR/nZV3qa1o+blIdkByjgDgeI0OlAnhRPNSBjP9Z0RFccyg4Yc6DOW53wB4zq4++d92ETp
fqJcqioGTPblojQRFYogPHQYMXd5rSVHEtHYr5IjkRM3VhB8bv3sFgh/S4YDQBXCApzWcQ+UpMgf
rMsg29fwcCg288stBdW6De5HrKPqWt5GwBq/JohF9KQPGbBeKkKekzQTOsBoj40JXuHoPLeUhNvY
qE7pYP4opsncKCAs4Ik1VDF9cG8L1e+t+GhfU36cD8JQ8mIvSWW2/uL2lr+3p2IbWCjlqzY0UY6g
YJcXrqLWxw5IJ2veZVNrGR5rjMIINyd7r5DvVLWWiocGvxi1KpvSe8GIG6B5YLDj628XOqiRJFQC
bm1zvBesa4j1O+L9oi1LkvzO1xAOJCi6OTi/qtAXthlL9WiglKvSQstyWmjZAJ4nE0jUej8hjkvu
AYbajetW9BFdScgm8p3eLz7cpgddDXERZAKldXAc0cI9zJp4XM9lgfR1+ZbqiGCyLKq+v1MP5Zak
uH24jTNjvSXU6O6XcjZpdGSTARuN5wKRkWCdAhkF45gYrLHcQa/BwcX7yGKuvDD8yNzYmv6UJ2Mq
d4dZ4fANhFFuKlX/oU/gCqag89Xc3w3OFIXfwjR8UcbQmdbV8v0izsuODhlbx/erWdLn2V7eM9pj
PW/kXVllgbie+9qmjzIlxc9HyPvwF7Koa8KYArEgNP0fL9znfUbrBgmRfDVjOfzk1tvLvL3F8gnk
1i9vI693WffgDBX76T8fIrfky7x9nPe3en+MvA358UZMCoidLLa/frjz316Vd3x4zbeP+vZ28v63
G+R39su/8cumfJRPWYUZyJiMV2kNtuXDS//y8N/+J7+//7cP/fDK8qqdCVQlDkvtlIl5ZTThaST4
/FRM2hhsUYPvqE7Xe3mHP2klMXzLY9C/wfIulk153cweOEg45EPzHrNLtQ0wwR4p3eic1H+72aD5
Xtqz+No1qBUazHPPwHMABWvhvCp6Cq1TPlVelxdamPf7GjTvqPUaFNzUab0SP9EKN24+LP+EQJZJ
XY3yHadRZEY9OQkpbRJr4S9OEkgpOBGRslKiKa8IZGeHLpYx3Fl2OXl1jFBnrd6vyxuVZc+XWx+e
UqAU2fct06KFuykv6gW+Kbd0RDieiJkHuJhUj/JFiqwgWUlu9n7oA5df3p6wbG6Vm7/cOjjGE9JQ
sbEWLNHkuig7i+qLpc0MxiEi3y6mHUy9DExf7LhI0xL9IerD5wCxBi18Di950S5b8WIAMH0XjeWU
fsMiBkMVvo46Iz4TJVZmt9uHS/tHG+Gb4AYrHVwBYRFsSOJkbG1fs0HJDvIFWZhmby/tNx44avuA
SfJ1HtybKgNdKP8PP7Hu/QXrj3mfAUHeJr8Gxl77wPPePx8dCc3ryVVZvX+LFEKYnycASxeos+n5
JkZOGZfBTAnxv2psypncibeH0ApgXDXSp3LUzA1KBkzA0zIGqgrWuslBd+wbd2Md75gSjF4LSiiL
03FPASc/6l2FLCLSgG+k5BVTeeHHcpP2ujYSTDDLR5Cfy7ei8dDql9nIW2Zvxu3bA//508qrede9
xMZElaYoICUWMWRT+S7dcoZCEMOLNSH/mryeSNCslu3LIplSY9UM6kbLUE1MZpsP5w6H5V6mezjL
3GdYcHLsCz/KpXP+/kvgU/v5S7//MJFjfEeBxnzcrT1ST12OEtsgWaOAyuogmvCg1WxKvjL5y8jd
OlBxtZksL3xYIvK/kffJC0LRfh4q77/k2w697L/ywR+uysfJ2/78pdq8H5l7gFVgN5P7mvww8mom
eZPv1+XW241zhKwIrkb69nsFSmftVSk75lCVb8takyNZbo7yUHvblMe3/HDM/P5xAGKLZSrx/pGD
MnfWI/NExe0+EfvO8bMcG6HiK/NGHiaUTQpkNpP4iju93Llhn+CNDkPUpMvD3zb95VuL8Al0zCna
ZWCQe6rcer94v23CAbqdNH1TomL8MAbJ/73tNU75cpMMBz6y3Hz79OU8Xsz4DHSEYiDbTTFBsBlR
0iMEBiJuiW+O/CBoIwhfA/2xfOOArn5+7e/f/fttdtGxMg9wHrw/WL7l+1W59X7x/jO+3/b+eh+e
G+UPyEnwRC1fjRw4Ozus8728Lo88vvGkhS7E/W8ffi4ByJGsrHryteRvKn83eeHOz4GiAEiVX7yu
AgOXm2HXMZWRO+LvN+Wz34YqrPrN3oGbki6Tt3i5kGOJvCq35G3vV+VtUjf2/3qcfPDgvwxanR/e
Pv0ylkDRZbd9P2Z8Z9mN33Zmeaur591MMMY/jju59fYoufnxunzS26v+8qiPb/DxWYpGGlhrfdJm
uAtyXJGnEbkln/u7294fIu/V5SxQbr5fyN/j/arcks/7t69aag7fwPtT5AM/vNXvbvvwqh/eKVgG
/FHd1As3WR6zLZUEo69ITliO9fcLusUlgT3L+eT9Rrn1fhsCRQ5xeb1qDTbfHimHW/ni7w/95R65
Sa4A5n/omm97tDUjwH07ruUR9Mv1t82Pt8rr8mCQx9nPQ8y11yPpCqBMUPH4TI6rF7JlLV0VN+mc
oAMP8HLkJZaKiuKbOzyg9MQG23TqA8MJuqqxtG+pC2N2nLvqocS5KCosH7NmTV9ygVASU90Dvm33
pteR5ut+f0/DmvTtenTR+iXhIUIHo1rmXT7GuKgMn6Jek5ZX8xShUwja+JCJ7Gq2I8qN1EkQNAHl
cfqs2g0wlrSelG1FjnEf/+G34QQp9gq9LMo0MgadbOBLk6dXeWJ9v3Dfz7a/nHLl5u8e/uE2eeqW
t729w++e9/YOQ+JeWc1OhS2aySndcuHIY/f9OsHyLGIonS95Qsvxu1wflrHq7cbf3v/h6ZYJJsK2
7BIPxDKoyadnjg2YRz6yTyp47WN1K++Y5CH4+80oSDEdpMWLFtXWmpRLgNMTzs2hRegTiSV/M3yx
86tOKfmhC8IJhL2PUI1nqdhGEHwo2NmAao10zTrqCGJQPDZldKPVkG5RRxs5ISBOXH51FGOjN5kJ
sdu8I6zlpdSxfUYMz5uIqf9+0BAvNjMeabGABuZ8brwOVrinBMhnq6Zr1pWZIeiIW+qa1Bl3rdKd
6q8Wkm8SCZgZVorT8hY3AcTUvT8QpZxOECqimTCXIYS8BMR17xKyvdbM5KRxnt1zin9KLJ3Of2Gb
nqL4j1bXfQnCUcHZnOkePkRvpM5Gla+nCkYhfFU5SwXen+qVa8MUsMfRoFIwXfdhQJXCMtAZkQy+
9ZMA0TJFiwlEyRpKOdr3Yd4FDWJ30WCVRqf/qmjuRSh4k+Ye00Cp/MgUFPuZokebEh1QlJqPqSUg
QFCYq8Bd3vRh/Aw9NtjbMxlHaPpJSfncWdWtQ9CtEwPkTC2+1X6RVX8zIDFdQ3Sc126lbs3Y3NpY
ezZplr+iOj6YSl+uinActyySkbYn+U1VqO6Fdd+L7YYKLB/b2dsFEV0Lp1wbyCtJSUhc28DyG5wO
laC8Nluoifw8I2IbgoJLFiXLNirnDa7yIrf2aS1Ia+gJ6EFcvAWCwvSTJoLrkCimlWHpDSB5ekfZ
JQFlC03UntFS8VRy434oKge4USWAKuVeXTUP7gyDy7YDl+Qj9z4e22mdqE10G5vdU7iYMUhh+FQA
p1vNjvaJbBP05LorMFi7MVgb/5zPdb7tAouCNiGfqDpU6BDmvMl7zVx3SP8dt3qeMrMA1pHo5L8I
h2zjrLmyMUVCt8i/dM41wdfTWk/bBlKTQqFcsx+ySXtm9cmqkvh52tX9Hi+iz787UnQGvZt1SgGN
of9mwZhau4IkADTOVxW6CjQPZCEy+ofGMupRbwLBjhYTmeKUgu/tgl0otO7QDm25Mg50F+l8A4IR
YzBuEwqsVQd66SLagKA0i16Fq9WkWjWvmQuINtWsTwIjLJqgVxyW4bfJUDF9jvl9Df75mJtF61kF
wko90q6hb6HUHUK4MMPJnSPnfki1K3tgpeKLclsMwRUwk2Y/mJxX4FCvOr3A/9Z9D2CD3CRD8upo
wz5qHLz+dUFzrrWucWqvcWLe6536bbZy/cxIkVBB6IYVp6EvyTh1K51Eo01dVU9pbAqgbrW9JvSY
xWF8MJdkhqQLn+eWIBjXSJmr4sypffFUbPUCDFBiNV+tgVZCPD0Fg40WsdWvsD9/VRwMxIUCpcQl
Jq25m8qXvDLD21jN6lVZ5iPI7ZpiU6ise8T6VzZGCuJIhi+6bbGTUCOeoihgl7ZfNB/+X6+AXbNQ
N0eWUW/sQsO2qNqfkHCDhmz0YlPgeloruGzdhhEDCLZXx3jp+6WXmJZoM8rSfc0otWXjsCv9ab4C
SIISNTlRjiXWzT4khLQmWvrZjTgb9oBwUMpNSq3cO+CpqZTijKLuCeJtJ4zkVndIe6yja05/Fjis
lVXZh4DfcTNV90ju9JdgQUEU0GND0omcEO8xDqom5YsEuHsaYtIEa97OC6ZH3ew/u0MG6miaNiNa
bHDN3U1mZidQOVjIlBnBcpmFe0e0ZGxVHLWdMAw+tPnYI/A7Vv7neaZ9lNobI2seBfMd/G7Ylv1Z
P4EeIh489m/xYm2K2o8hMbSNN8zlqU6XIrmq8CUU2tnpoj2BreO1GDHIRKLhDDFxXsoCknVoAExX
zGdWVV//EIWw9lWPFwSR++yXzq43YLAhYKROO+eHtq4jzq9dfqgEK0JLFx0NTY7yoEADlsLuJeUE
DFk1DGe/xJvj0GTeljRtIres97iBQRHg9VxGfo7ADmBySmF3S5wro4staMqOIB4d90vZ0jPVa1pB
gRr8UALoVTNmqNa47aHPHIwCD7So9e0okGSE48JjCIOzMesPplrCvZuS5AQI9GhMz1VTKtepjheo
DNPzoCC2xBHbH2jKrfBuWBg2xS6tGCwZGlZ21vtQWzOkaXVzcgKbGDXq/Z8ZH08wioJ1oLKj5tBy
OoPBSteUcmPYyR2Vea/Nimin8o1hJnTjnZGEX2OtuI6dAvhDMyS8JApHavlnXelv5jY+uTXDW4fX
hRXzrqko1rrRmaY4ppPYwnGTcDZS/OCsW5BCu8q59lUFwyWGn1XXa3SrrPHWjMxwR+4V/1Yx71HJ
uKejVtILBsAwnlTlIdX4dgPK9GiRkTUbEbiTwdmgNPfp6iszYeQj0V9ECXX7aHrsVQsqKSG7aRKB
ZLZux8nY0ZhLiHbBB08Ah6MjzBs4xCvH3TTT0r0BPkR3mwPU54UKkcFQgeNtZtpDMoXtbeADStKR
QDnhcOhSviEcptvaHeOTpmIDV/xNXV4NY+PeBVEwHGqBDhqjum6BbLLHfjVkReH57rCHe3NM6Cin
xBDGSJ4mK+oZxg3kYxXRNBk2lSFlPt6bySbXo2Jdtnif/Ehj6Juj+07HOzj9D3tnshy3sl3Rf/Ec
LxI9MPCkUIXqSIqkKErUBEGJJPom0QNf75WQ/HTfjbDDb+4JAkVR7ApI5Dln77VLYFeInZhhVv6y
0zWgJYaGzayT8kuk37trcZdPKCDd7yZkzQAkKK0tAkHNhKh14cyq8WPbzKIyJYgElgDQWw0t4fSM
hsCIdrU0PIm5qyza3PV4zAjd7l5WcACyNdcnMmTuU1xI+6oChcVFYux5dkHObUgA9OwXAgtJH22u
EyakQzHj6DbnsjjBm3z2uuSku5U895DRA8fNsW2b58iVGpP9ZDj7GA1tRPhHkeI/hpCfwBfo2Tc1
frw39WZ9JPGdzjDqd2u3xuLO1aL5Lppk6KONPRgZ2/12eaXThm/VTt4wPRJd60YH5rX8JXByJLip
CImsUyLXS7FvzM+oJDzACLa2n3seqIXT7uIcBrZs1gtPJSbBg+QWTJddVHbfRtQXhE02L549nv3B
1XcCJghwsw/AYC8oTQiqpi9xA5P+kTQ8P0zs0T7NsfcDruqTXUY5cfSoSDHU9WFXEDAf6/bnxP1a
Uv8wjibwry0a56A36U0JYkv77sYJ8reBdvCiXTGqTzeTmlUtOKK6mn1L3LMVYzWtqzx5TMfu6tar
e3YjdMw5seDpwqIsDVnsUdwx9Z3GAM8o8a33hgmRdJqAGi3eRysdPWhKpKv+KHlCLbeQaJHZyCQA
LbkcWzsAd4B8IR+aM8wahHK41ByexZ7RkrgxAP3JBm0Xz87Z6Hz7huKCmgFLqR2hqY/FqfBqK9S+
VZPBRr2GUmmkDNNLj/QmG3Qbq4PrKUr6l3JFAEebCoTyfT4LPyzK6ec6WB8RPGbYGCu58siHSuu2
L8gNXRtAfXhtQigYOHaIGqxtf4HlH92JDmpkLM+umhWSn0FmGAC6Cm0wklzN2cWpSA8luNCmYPEz
u+l+mOcLxA4QQKI4rt0CGC2Kue79iU14Lo4aSuSd2YsTnDProSRXdtoxCE1OhHe/VEt719lxe9dX
C1KSBMBzEeth21ShkzTNXU8BrXuiuiPjIrR6VZpM2F0W73tZggfozLwPGseTXP3el4TgUdyw+O6b
x8xdjrVuHa2R9KQBPALNWCDEhYN5viKonrHkPnMMzLj6m7vGxb6xM4oFNyrCxjbLAE/xkbLhGzYB
VDZoDgoBAVPLJ+AxE49PfZUnH6fOPKAk8IH68vPDgBy+YB5wL1V2P4B9YIeO/tGryteqdLEe0ACC
cIePY0Flgb9jvBpz7eCePRcDV+Fk9OudX5Sf58H7aXv29K32/K+yBXrWmcVbmmlwiAcdtY3bnGaT
66uw7lrspc9F637tUPYwINUPWJmKy1oZe+TD0PZ6MN5iRpcUyfiEMve56a3yM9Y68itAwcwrYqdM
kesy4E6dgKtRL+VBeHTRK339ClNHHsRchInHe+nYGVcOlrG4XZRQeSBtg/1Au5CP5yFMC2p6fHqy
HzXzblK0E2kW8K0XOF0YZFyA7MFkFPoxdv0Fh2hGZinpyK0DhyoF4bMz5nkKYmitWGEz7TDGDwbP
m1BDsn8YCx655CBSZuwE7U3EKjqmeiMOa4jzPM5w3hPIBEcPUyFgBDc/EPFxwTWW4ckmaiGHwBgr
ffvS03wuYM0JXAlgfO2vJeVSFjPKr1GlBXYL2iNCwraOEhEMVLITeBKxaxmLzS00LSeDz0jcooV7
o/2Eu86ZAWckrGRF3l1sFydHUhYRZeICrAR4Fw7GFWyiRZU8et1RaW6LslxOMDMfAG/UBwhnZ27q
+pBFwHOy3v1URWVEmIKpBQ7gaLdpx4esJGo2QryVuBaTkxZ1mvDtbE91zg3HFRhi1MZqVNk6Rlsz
CaOleBaZyTLPQ2tKHO3ou5j3Ow9LVls/zlP37KWPidU/A02ugiEm7yEnOK7KnDPvRqtYtlEWaH7M
m2d56z4nS6t3BpyiPT5MsxZF4CX+c9J0yYG594NuxM4RRRmxQxaqdp0gyaG10AjipPsE+gM5XcRm
Rm8NY0/ww+ImHwV/y0Bqi39s0vw9nZwfzO/hjiURNpXhu02Xa0dKz5cWMoXIlv4EMOnolxlgrwgj
+TR8M6IuHF3/JiXfzoYRmcvevn5IqZgDUcxv4HqPBiUIXKkMX3GMizCKzZ298pY2NtRqnsJx3CUo
ol10xTBN9zSG0eC1AK+M4QvBDd+g6RlwtN3kU7+2d2JO1USgxmBtV92BbLwq9Fvzc+apGSwglb3e
qx7E8gmkFZ5onejXVAIoqEw9xl2dFVdP73/Jrv9fW/y0NO//+R+vBKxX+7Tr2/Rn/x+/ZcdK328Y
nvO/aovv3n+0r13+r+LiX//pt7jYt/9hYnKzsAqgTUQnzNf7b3Gx0h2TC+4QsIKaHWXvH3GxibjY
NDzhAKRB76tywH6HfVni3xET64bLN/yr2J80LxtJs2X6rgAEyo/2r2L/AmaQWKDVgFG0+pmYQRJ/
bzeVVKRandvZn8O//7HNNQ58kHnA//5luHvJfY9rbuO9bpYZoBa+f73Norf/OVpmthvdFBRoeW5J
W49U7HqhAthdYzpKEtnzfiK0enquvdo4A/h1cY/RufXIcadPd+ZrwWlXEe8VWe/lxSL3PWskuKpX
wqqwocLZs1MHWNkwHkUCe9Ic1yPo9Sec0t8aFSrfgh/rNfNLD4mq7ORwb6sA+lZF0U8tofRQTkic
GJ/pBpwLFVvvK6FPr6LsG6KFDbMlWjzSUD3UDI5b3EMCBhaM/WfXd16nSdJ6jOZoPzBSJqjKheM2
kTphaC+lwwa67H39PMDnJffgTae4L+ENVXwfqkYYeRTiVYCU4tYnO57wHoj3keeiTqsRr8FBxsWB
isNaSGzLdHKlutDNSJzPctbQvqmejSw+dY49nC1t/JishOz2qfqcC2xHw+AP+4i9KTCIHQ4VuhUm
pFbeqIPrXXIrgrpqTt5prsZ8r5/IsmhsDanuBJ5yLHymE/OhSme4EctblEx+OHo+XYqMNJnVjm9I
6Hz249InuwoE49g+VY7z1hORE1gESN4uqYCOVxf3bSKTI8leAN1wr5n+1zHTP68O3n/Lao6dWz6s
jfeCRFrBm5jk4wLhsT+MjEcgle+0sTvPuXbrZTTnJDN20zd/jimAimnmOqAh8Z06Jd9HU4MZ3HkW
8AVClHcO5mzSWQaXZ3Li1kE2ICZ2adlU+l3UihuqBTY3FhDIvPFRMkisgISmNBVqLf8VPAS/fJMY
PCdrFH49OBHxsx7HCq/rq+bCsSlE2YCK8nfsQuSNNxYknHFD7vQcPCmFLe9e3XxqSt/ZV16Gy1xP
5CF1SE+ZK4eQN8JcTbrqZW8C40J/O4JbPsRO/YwXoDlBycGXjdcvbArt7JR4k2R5sKTMAmO1H3Fx
splJiGAqwC+hXuYWmNtLI2HBOS657AvOVli7EYQJR2QHYSR3ZQy5Qy+0k+5kQ8CPmux16f4o2vJH
Iod9bUm0m5b7mPXFuxBqBG4Tl0z15NgLucDWa0U1vHMp7g7jVvbbZ8K532hzRQezf7BGwjk0qoaZ
ZOYHnWLWiIvveJMPQp9/rMX4ksyyPdnoUHckdL56DVHoXW/tgAp/8Rra6sPEe6UZ0NezHiLhD/jp
n9X6uiPM0+dNszA5VLe+nGDRDzAiImPcaZMljjhMm2uPm9bJS+AT2mH1Y5CaJGQfUvqMmuPQCkhg
AoCJGcwno2qe2ryKThrhfdsE/NeBKJRdaX1Ny2Vg20v0T+s85L3mszFJZGB3JKzrgycujnHMIi29
d/PxOFlE0euOIJTQJ3CWzJIZU1LgZrjY2grlczXcZmb+1JdoVri7wI6GLACmrT9qNWJ/uIIAzq0r
fitzTb/aK9OPtcd1CNmtQF9TXAuU/fv0ErPVCG1zYoObTcsN8vojv8vbGo/WrVnOd2jtuTQMeRog
+Mb9fC8LfEyIYt2TW5pp4OZfFg0PGikpJggr+zZ2vR/EuU43LRW1l2cnEXUuebTeY40dIIwLgwaE
dA/2ADzAxsubzh7ObocKKffAw8B121kUdQ+0IqpPsIUDwNeNkID3jOzFguFYNlRLsbagIcGQmEE6
CRIL0X7pEf/uqb3e+t6U9slhV3gkrqw6GJb1nfDHoBtu2+VAZWnuyXYF5qzsy0lp31tUXDr967TV
o8CYKB+73C7vzDZ91J0hkCjRA+YENjtr7cdgkeyAloHMGAsjH4nlYMTGId03nn9fRfgkyb4p6hVw
tNLgE+RDA2hxDjQRQbgMLgIwERprAnWOZmywZFGobi3yMagUbWc55NmbAQc1wujerrCSdKcaFeD6
XU7jNxYkPgrQwx90Qh7qt6aePvEwuGkZ5eywTuSgXIoHXxT9Ia5xSC80K6YPXGsowcv2HaBNSdDH
xKOy/wAjBEI9T56yvmvgHELigFwQIh7/YEwzB5oHqxPP6E1qN+jZdJBSDKZ7LR32jqrCcpRYtA+9
j7UvKd5QBk85tWXXU+1veZPkfujQOlm4cDsTxndnMjENljmpbxmP/Jhm47FdlhumIMQxjEt1M0aE
5MWMpIziWe8t/VLl5ohHD+Jdli73bMC/SAF8N8p87h3ajvaKwn+B9IUBBhf5FN32YJ8YZnAjI0zM
7RmUxeweovLdTysw+FJj72DoGCCsq09s06Hy5pd+om8QteZrJKPAGvjasTt8IPF3sdKkhJE5K7rz
9GEpnz0j1oFz3Lu4aANXFPEhX5wPAh3cEOIHrXsDGzTG06C33Ue+JG6AnEVvEtl9KiquTiO+ySep
3YxDchWNz+yGnNET9FKorMaRT6bak3K5YsGCWou2EKbf2CAKKAsfJAT3004ONmVkPTInJPYCGOi7
HP2Db9HDnZzmWykBw4xZ9eGPeoAwTR57tnSI3yk+YWqfxq4jgq8cpyuzkkC0zOytFq59buD11eHW
5R3zBU9SJjksbKjJr2lca2RzARoiXYOqyg/MfLxnH9lRvsDR8ysMXybL8aFLp1Pvza9RD/7dqzs3
HM3pPb5oeu2e4OX4+3rVXoyMLNG5c4crewUHtKXV8LAnla7RTUwQM9ySAuy6TqV0br3+FGkOFnhR
XskZ+rT0BKCtJsahIRZw5TSIyCXYFctfj0tc9id6mcSdiD7oeLNocjMx8iz4tgvt1MLEMMDfD/u5
J98HIgZ3pllT/qfMklnL4A7TT7iTNlSMUWLFQQ2fHXuXDJ4+IYVZJ+JmcAQXEEal3WiW7y5QDyYc
A2vRSUzpW8U7KVfyYqyFAA53SQmoKPweC3u00BdkYOFhi97ZmsFtpBkMfhb7OJGtFzSxC8WPdJqC
7wuj3QqYWspQCHorBAzBAQFIU9szsIbObNAFEmfUOjr571nyWOFyuLG1Rhle2DBYDvExGfLIpThL
jG4HSYcewtz4Rt7E25qJH13rfo4SxTWzZhW/PnyXyeodlsGzL21GHtDC8/1g28sXJpfZyanK+baN
zCd/nZp9zcA5oGFhR+ObhWwEB1O5Z1GHg11waJfkyDMMcmlaXytz+Gn0MXZBl1YeMBg1NX8qS695
sDOA0vbZkzpB9hDYQ+hXt5J4sX2m8yBfIRfvTXCnvN3xcNO5c+hkQqJsd1s4Y6l2LRaC3+lhfrIr
QVQlzngWgYSoh5U9fbxq45OGja4mtxHDDe0o04LpUVjIAniuCXJYmUDTvo769C6rGV7AlrdpGyUg
5DUykESjc/PWcmA6wc7GdBKUmGhvWJTT5kZk8QjySr4LP5cw0TFZbGeDMX0ybaGfDW1m2+gS+zC7
E4KPxAaAVU9ftaXUjlO+3FjoKu4SlxvbTvvTki3DeeKxibemqI6ZGDU07hkBTLl5dj21bXfhnVI5
NiejJpFdi6PbRR/mfTY2djipjFRrgeM9jTdt5/bXgkD6UxetDwvwlNOsgpEm4V5mtzd3+SxX5MLu
YzE2FWMhjGNRJsVz6QH/ZyA36wvBiQbQfgPE9KLTcV6EeR2aObuVkXcL2Xsc9Pqmq1dxT8QYSMsl
uRlM5wVLW7wTVhQRj1E/yW71riXMFNtv9quo3JNRPnbCW+9XsaYHwlZkSMcyAmCFZy41HAexQeSG
k7dml8HRPouSEKyIyiKsRpLxALB/7aE+snPbgSGe7iajqj8R1RlHDJZXj81pXUn2CeqwqtTf7fC3
j3l58TON2XHQ0h4vjTfyWMRGQatGA/Zw2T4qiItl4jad1Nz54szRdIFJDwP1z2vmeCn+JFU/EKyz
G0sYSlUVf2SCUUywagO5hOpQl/EChG00rrE0X9PeHAKnsnBnabIjmM8v1anAVfPrdS9fYxx0v+Tj
eg5LgAoJ1TOTuH2buJuW+PchNeVeG5msDdacjFcWcvtkZ3ngziWUqU3qWFpRhgNMySFHmFGHQe++
bkrYTd725zApndz2ctEYz1kAm4YuEnTpQJxuKsnta2wHwcJOAeICAuXL/jmMLTBXfUyY1CjF9PbV
IjUp3m2nfz7oWymDcdCKf9TQ7LVQ9W5iv9aP13Os3/xFRvwX1ewmK5OqQ7/AzNkkphQetFj7bnaO
M/2DXKVg+0NEklOiAX0x0Z0HOn4bKn5BvSHjpr8gfcJDoUSEiTI0bQcQ8/XFucnRHBiHfGXHGDHd
yA0Vm6zequ1sLk2IGhBWTZ7al03bbipY23bWCJtBsjXDrWQFP5jK9uYoEXjd0OM7LR7a48gXJ54L
+BhUNHdOoAumZPXaUHw+9ifMWTUzmMF7XHpl89rOrDYfTjYp4oOyhHXqsJ0R1mMdemN+GdWnAp3r
+zK5pDr8qu3i285STzk9R8YGgY6jgOm98nCx1yHAVf32vEnqQmwYoBNdc0jVb9yrS20gxag5TUT7
JTD0iNBM5GU72KPVXBqF7Ju6CDFZDDRIfWhd3XqPC54auPqCXglEHkNj0OnKbaars+1lhcH8MJvD
m02/O/SXHjjD3+SXv/SWStK5JLhtc185ZJVk3t/8Y5t6fnu9HbaXqxYRFt9WPuK3kjIcNX11Eetw
QxFHnLTSTZNqaB+SqER85OBdbdVvsP1C2+8yPw6E9DJVzKAmQq5hema4Y3NhmWgusGLxsg/OhSTN
7gLNpsMT5hcwWODSHCLj0bZIuoB4Q0B2VveksatDzo2yR4Kg7yrl59gO3NO/z0ghZ8H/83r7Z8hf
fJAp13TwF2rkf/4/B34ryif1uh+Msv32t68GRLw8d+J9Jv1AhSFw3f06taSPrE0f2JuoD2ZjQk5S
m7LO//nMEQcQfkAO29n2iePMc5juzYIwgUvCyIZDYzuI8NQrQAhcROrMN9tvcujJuFGv2pxW20HE
otohF7H3jVal+wzWJR18bqLtc2x19reXjl4dfRINlJUNn/6fL2+anbbH7YL7Qv1ttz+r7/Hn315u
h0n9w5+Xf/sUlIT2aaxY0TczKm0mLsNaj8RBi1sHfyORsLFllZ/qhMVzRitD/yzGcbHxIt1Nfb+d
ysW4TV0iwP35vl4YMHubDP+P5fSX95A2rtyvUhla6wdtezc3u+NfTjfPqddSSacJKJdtkeQRzlJZ
+xXRUlYW0OeXF9NRCYKa+Mqjr7n8+fG3l6n6jO1sOySNRAQwINpU69HGohxZsriG//k6mhZx9Abt
+OvXUfr87axi/ZxHIz3RJm73hi2GX7/79o9210IJpwfFEGWhwgN+maj1hRsoaU/b6ayZdUBPuw+2
PHdSP7gH1DK8vQS+QgW6xb33xWsy6eP5jzHS5Kmv+JOAKScdmliy+/tFqK5JEk4lWd68cTb9t1Cf
rPu/XN/baZ/SCiXuwQu2l42Z5MdC169/+bztyha9fqfbmhn+5eLfPufP95A6wuaqbJitq+8LPoH7
qZrZwaaosn79gNt/6RwFVJiVrNcTMPayTbacqadfqm7yRJ397eX2D5iH3f+nvfyfaC+mKQwQfv8z
7eXpvareu+79/a9znN//6/dIxtP/4diuKyj+ATP8y0jGF0xrbNN1jN8TGf2fIxnT+Yfj6QJEEsJH
XegKkvR7JGNa//A90/F918fkZYLt/XdGNIYw/jaisTwDFpMO1h7oi/B9hZb5K4/JXVrCmye7IhXS
1ZBEgZ1Fi4G7zDL7cy+eB/X4r02DC3cVxChBZyiCTn1w+5ftoJWKBrD5x7fXs7IT//nn7R+2jwEP
YB0cCnJPwOkRo/x7mfi1Km6vf516JtoS6ttj5UQoh9HYbVMaVz1q/0x6hs0bMwzZEmrS/JSpx7Le
dSx22+kU1f562E6lWpFY/OiW6Sb2xtrW2tCR6XBJJrJELPBmxhzniInzZ1RaUDxLYASACnf9ekWn
ha6JdQSrIgPyNUIRMBuVTpeguqYrRQzDmoVOJbnC1KchmrNXfe4Ras3NFwgWE/wB96f2ybTES7k4
yd1iZBcbZXmYW2t0QtLUBOVgdWHTgHoT4z3DEaVYn+pgATeqdJ/7dGghx8RmkIy0J8gCPwojTk8w
JC9pPKfXvndDYJcRwXQMk1rzuswxhH2P7hECu1s3LtIrOWYPc9EdU6u3A+tIqbaGBk6PZEzC0m7A
sECFF1MTGrSWhVM8dVNPuRD5gKSInC5ZqAK9LB+WLiW4zUUUYmlUiOivvVgfw4y2b7Dq3jdgrVQz
7XywI/I6F+HfLCM5hJALtRMQt+yQdl0T1OwSw6lFV4nx9wA1MavF+kVLHqc+e0FPwUAHFLqFlFxG
QkecOOoh47hp7/pWkCUrSW2extbNnW6M2P5curp1EimCPS/9lEeDFboMEFD69PtCL7q94dEVyxLv
1uqa+WRZ+odWoUSpUoOQu6K5N5E8PQC5sHFIHJZCgzvDPC/Gchni9UAaRn7RvtL1IWi09dH1uzZM
OnSOC4L1tPCvce8i3GhTJDHm/GKkYBTzWhGEdU+SJ+/8mNRXcZZbXMDfqkj2pyZFT2J663cQuil0
HISiave9fu4KkjAWY74XFZnf1L1IJdJJxRlaP+NeKSzRbu4Ll8smghJepZVxXMr2CJCcDiG8GdCd
x5bOHvvx6ZHdFEZ6ibpgkh6z+5iRfsdDCm7O3sm9/BSPGIl7AiHEmIY2aTMreV1N68w3qeaV++jB
N/Kz7Y3Mhkaad6392UjHH8VACN6y1uQLCQLjwVpoxCZYLGth0xpgecx1TwDEQY8aGZiIygM37R6r
dhr2gGGCekamrCFHzLSOG7E/VQ64l2xAOTjXNIEbqRPFnD+1wqwoivSrWE/Sst5S7LlBmatWfC1u
gBpWoOow2cwp7lbPJA+dTGqK7ik9CNTZZAAhL6nkQr6KvzPMhR7NTC5G2n4b2X5dLRKXG4cKgiSv
KK8shJ3TbuiVBqUfAFrVtBsh+BMShPwDg+UBHOIxXf1TYTL/YbN5dESBAq1oHmoSh5qFJJYJWVRr
mfTg1A8mq9oKBhMex5rEHR6np1J3vudu1IR6iBxnP8nyu9P5BBHpCTK7CJ4UYUS3pum+D7bbnxyP
nUDTRtXeMiz67nn3teAyO7nm2AUYSVihVJ1fiWvkJ9OhQwTc+LdgT3h7Snb7eGR8W/V96gZmFK1d
zZizI8hnBmST/iaXc8yOnwQTO9CJKj+xgBwLi1sjoXshk+qTo75JLcvjOk5EALkO2EZxK+jpBgzy
bDRi1lths6aiiR7S+X4e0/5uKTCqjG3Lts7/HM1+/Ny5igO/pPNp1atzyzUmCFQLV4WMTwwVEJbG
FO6ZC4iq2tk+Td1pFD8NNaMsRYyRM6CyIKkmT/dRWwVeCYcxSh6XONIA17ByogEOGttN94AY467h
akzMhdWD3ErLeTZnwX2Qop+d45g8DY/+Z0zv2YsZbGkVsUFuhYRpneTZYeMdMMdJd6mcomsC4bpC
5m5PTFyYfb4D27LCkWiP0+Jznzdn8Pv598KpzoByCWtty2+29aGVEheBRiRST+Z1BCKZhNgPr66M
Sx6NYEz04RRPxdNckv4za21L6gERVVmROORElbQEu31HOsQZqtJJDG+NjNcTkV3PRBuNjC51Temz
K/SfvnHgqh5Dg2WqsXTgusvZZTrqUX9o0YB1WO8whgEtNTxtIv+wBxqqk+y9Zj/Whp50bqI1YihX
Osb3cZTfzTZDKqAPiGEHk+5JnmhkH1Y/Zn96nZewKYnWG7T5EwkHRBUJcOeJ7K6mzzwGO+4CwP7s
GtELPOzpjLyXp0yin6MyOdrQkQOrr9ygoLF/0oolOrZFgo/EwnUYr+W91mgA1SAzwwyKDqVLIiug
c7opPfXgfO10bkkccwjSkuyBJIIx6J5JWohDjT0IXh2GkpO5HGckAZfIluD3bf9E3Q2ggrn5apL8
wtxEoeqeZMmzaDWm6MiAHPtIxaIx5R92PFaHcsLGhrvHpW84GOfuK02Ikz8ut81AN99blqOzFl89
YZFXyES6sBjB2Wn1UfmOFvhI7w5VIr19xUMl7pZPS74+tU7Xh7mTLTcj4eJsGyQeBdN6jPX0kGmr
fSXE6so6fZcCc2Z+Kp9bv3GOi3DutCykxJiPWic+oYFNgh5f6sGsuSc6avWjYzmPmmaffJu8k4pY
eLV9uUBSxtdZXjPI9i6Ee+6cbygil4tswIO3UPB9xcTfDjkbibzLvINrPDaQ8zWF0Ce1ie3DaOOy
S1BLZpD2S4Xch68FLV0dTHj8JY90gna8W7Bc7sHOWdTXvHhA+MqVl/jf6YKWhwZE+Yyu7YiqFsw3
8aXeLi3tJ6EiAQBfvAgVEsCIeq9tuQGNihCIvepVscEug6rixl9JA2QOgOMdiY3Pgjhz4nPa2Ces
eDs6RDKM/LeI8cbB1hlpAQbDc6piDdhPnDBR/GDN74BryU9xP9phLFn6HY2BqTP5Cf4hi2eWCk1o
JQoXmuRcpsR2IQHHA9w9VCnaDRW50O/arR8n1PqdTXXzC0VhVCQl0M973Pp201Yil+OITCYlq24y
2VXn5iN5G/FeUwEQW5NIqFCISgU1iEpcAAdOdIu5844OKRIpaRKuCY9om/rDcX8yVeQE6//tpEIo
oEKOTLyyCz42WvUkVcwm6KxFhVfQaScVABTfqYYiv3Xd6A3L0Ci8x6rr17OZfl6S57hVibUDktbt
x3GwInCdJGfXLwnRUHEaOrkaiQrYyFr4LI5hXCrsckGpMa0umaliy22eELbQEFjYSYfDrN2ufk6A
ByML1j1cERPm1rhJEvRIBH7oJH9IW2MQQNYluqkqkC7xII7UIybfvr3rVXiIUDEiCRk4v5qYW1Oz
jL7jmPySrWyWO6vEGiCfhek9okwB8Z6IZ2h7HcNedOx0XKeuQOu0oMrNXYtYE6j0uCuTsG+db54C
/neVOwG+sEbCzghGqMmMRG9Ufi/TtjuuBRgv1WZ32Uf18FrtmPzw8XOZee9TynqRiPquynTQrgZe
NGl+mRnA5TJ/SqVmBCPt4cuAtHtnZvDkUxrGq8oQoMEEUnOBuKGUNFbN7aTHxfPK6J0fHD1E6X9j
H5iEvpHdYJtMQ9hlYWGM72MeIReBzhDneBpE8tHPxVUfavPSiKfGM8xz3JvLxVJFhMVkNXHwTBUe
+OShVmEUtXADZt74jKon2yKkoBLswUDRu/tqzh80CRDQLscDrVOJ3kS1b4uauK5xVKlQIOdKn8E6
qrFNOjbFPwvXW4gfWQlNkNWzaSKsg5qm+8eEbMVUdW4Uw570Wbs7mhRuFhGfoVs0L+wo/J0Nug8Q
M31lq93JBnR0qwwA8cw0nsU2dIDhI7m+pqn8PE4gu+rBHa+aR6YFls7zMuB8LbRLl/av7B6eCwZ8
3FbdFcJ34A9EXJR5KKZkuZDSLna538j9kCB/GBiMpjA+T509IJxCxgpmtzAuGp2Ts1t/TfHUHArW
8l83tTWVD4Y0MFPOPloI1Vrf+ulkFuRkuuEyjOJaD3FmuOhgzlFTmkEpsM7EQ3FT4Es9Zg66HN1H
0xNj90Pwm6E16PkTRYyciVlJvROTiX05lOmRyuo2jab0suC4K4YAahgR8Gb8VC+xE/ZZD1yVYJ9z
T9tdU0EbxESUoZ+4z7Frgm50VxY81Ruy5dWpmHWhcamKlO89NNauH5bsHBPRtKs7/1mmOvuFfzb0
l4TGKgtPfvCdF5fY+iSHfTcuzU0GIdExyc3FwnUlo42NkK3v0gZkXrauzHUFW2owa3gppxuZF+M5
sb6XFQRDg2ixvfQ+ShSQl+2AIZ4dGCj2h6lcuUZV7UoU2O9D0QzPY93N4UQMza+PS0eUOzMZMayp
A8k5LZpE5rbQcrdN+mE19YdtGrGNYsx80Bkcy1fbXBEGprB9Zg0vFjCYfr+N7xC2QfdfSVjb5Q7B
GbQknBIlesKAPCg0iZjxK+Rp/RKtwrqksrR/ndECDOJcslqTeFPtctqXB8T26a7Shpo9CeMppTk5
daS8IBWlrLTkvV/FyVHgxzytkjh36fsXeM5/PWwfKzJGArE2NwdffYqsy+jiZNljhQw7nJc6v5jp
g2GVC98xWn5aNFeCbaaeAQCtdrXj30ktxp3oCJ7Mvhvte4koqmqZFBCy4B2svP426TSz0aeRsVaT
w6Gn4r05NZH50gz0CsrcS8BhtgkXs+fBi6Q7unGGtkOknpJ6wm43k/162Q4oN9dTNRh7s1PsRa9m
G+tGK5NgDtr6IE2NLG/1WPvzYXiujc09hLNaXIQ6rEPzVPWWf8g9tEJLar1G5CyGemRM1xWQHFw7
Ft+VpfgUl6Qervl0rQhFgb9eke7SzMXmRwr9ajzHGvGGBkBtH5JHXiZIDZPSut8OwIt/iKH+bPcu
gWC+/kX6JqkATnRIW5SReZZe69aGwUt+zrHtjMvMpvRIkNnR1eR6m3DlwYSPK/Q/usWU3u3IaXvO
FzN+matHjfCIgVwAdl/xPnH19NUaB0zxhd1dozV6SCqEEU3D1kB4AWZ3bvUqsu8jP2VdTYq3vtWO
kT96l7SBL4hRFUvTzPjHyTEz9OwinobEvNpuHO1yi8Jgxm99bY3vqyjPXu4PL4DnVYr8rm4y82vX
ZAbpZpHYzeAlrzhE+GPFeTBl3RSgC5zPtmW/90PxlIjSP9mDWGDVusdkojwDpTo/EhVyXqvqNSJp
DbN0faEp8HUxSvOxLZx4b2eEnRuxkVwmD42wG893xI6/CR93RaqcIjURBf/F3nksR65l5/pVFJqj
A97cCE2ARFpmJr2bIEgWCe89nl4fwNOV1dXVt6W5JiA8kjB7r73Wb8gVRt2hz62d1sjGsRMbZI7T
ER1ps4fnULwjJKAcivOQpOotIxCZelbaryl+rdSAFhHBogIpVUa+fiFhHOy3nYvvJ647sMfXVY+4
AKPbVVVm5TaGq3mF2aR35avRrda/gQeLX2VwckB2dDcalHu09d/MJ4hZ1ole0V9VjSbdBxp8o8aS
d8BpGTgHGcAxsCbrSbC0jTHW1lWQx9jE1AjjVqmyAkZsbLpg2BeFhkpZEY8bQ/mqgmyC+BL1m4lw
hAGIKWBB793n00gUKxJgRED2jiUYKfCnGEcHZv+eCGENwoSyeW6qaAf8vV7a4gO4ImtJHPizeD+G
8Vwdq9fYl0tYIkm9Y83NfwzIcW9WYJYx6b1fVhELjXsglVZLXovJOLbdPuoVtO/kSfwu8y413aUG
LIBSsmqNj8+q18oIbzQH+uEksyJmpPoPIHgEpJjgsPowcRbhs0VvZZSra0b1/fcqeUm6FrL+0CBl
vF5qm5cCp6mX67wpE9RU6XHK4LoO8xHqILVPZa7t1ktZNAuIFVJxwPFIril2/4YNkAdkLj1eX1Hs
aruF0JXalJPQ3J7/X69msszBG07WcSY9LiOdnGGNkQa46A54ow68KLok/ZBKE+pfmO7STrdQ6iis
g+zXsL46EoYWaRVPkkm3jFm0LXweXjcks/gMknj8eyRF2g0fTGbrXkD7IVxjdKo4nddIGOyUs9eu
/tmNg3QYVfOA7xfyr95UoAbUukl+G/gRoIC+Q4AwAt3lxfcoZaMibJA9DnGbsBVPildFXp6jkmt1
JeY6PK5rX/Y98Cl67WgzIJG3tcAxGn9IAxpugEhA6FYAVc8InxQ40W5ycEOgN3PHJMlO+qjHI3xu
avzrVjGuo06N3TbGl7uU5Z0RGbexH32R1Io3PO8YJZAiECs3mcLAGYvuIY7SLWM2H7+yNrYpawh2
xSOwK2GkrD9msmvW0riuoockVD4xZ4EpMItC9n7wxjj+jJ/aJrZiMj21B7zMAidFcpHmsUOJiC7a
qAfP5inFkgKjEt9zsoudq2geUDnMfPcI5tOWmyOGyiE325hgIQM5s4DDgoRTNFvtIcKpeL63k/EO
IHDXWMlVWqJfM/GtVtb0pPXGPgKxJg/xmbI1OTrQpihGBqUtIvJBknfFlQluYp2j27kNm6YDFnXx
BiNJ7IHRviB4xQs2JHtd4+2ZlEpxJceYCRtCJJ0Br61SWeAFNcMrhZujSypNuS5j46sQacVWedTJ
lSZC9DmI5HR7q7waqAdAjU9fQX9rgJhwpRSTZDXBoZRq4TAqEEDKRrgj0X/nlkBshUJ6Rg6jQNNs
gzrOm8jo2o5kVC3SKXz2iYpua6xzKdFEZM+blITzXDRM/DsGApFybMAPkhUP7uqpEBwVIUXGJZqT
Fem9LvtHg5i4q5vgOMwPuhzV8spAqDaHgKbq8odRmtPaaB4z7MTh/hkPlH4eAWyC94BCujEatAoM
UiGWjish6eZTiZ0chQXwn1okRYznjF0dSPI28ySoLPRmmRB7TiuuzWp4aqPQ2AnSeG+C6kZYCuTm
LIGQd9VV2WmAf9p+G6MLSjJfwn4bS1HksGc1d/1WlikIhJ3lARBACV7Sj9it23WN31SSFhWiuz1Q
5cS7ib1jOwqtPckVYAKqJqKHFvmoqxlAzZJEQK8BGI9B6UkNYiyUegAX4r6nfApW80OBnAAyrAAr
nicExggEQVX3PYzsseaWTSBqhAfYLfUksDSD5DHmxFz7SkqhHKAc4xoAz2wCaWyOGpFGxdubQvWq
VeoXpgbwtoBUZUdhFLWr1A+esuiDkWpA8g7pDXRF8clLVqIuM2QrrsdQUezJImulCushrfGhVHlB
jOmuhHvKeElZqb6aHVoszduGL63XPWfSnyOp70kPKOumHhWUa3zUHBJ9XyADJhb5uO5weaQHljK6
LkVaeaRZKlQxNISFKvk5x4J0FcXKg9rI76GSoRncg0gIJuggKalyqUVnJZSCAyoR+boZIPPEZBOz
UboHFltW49qHo2AXrXrvIfCy9YwORFZ8H6stHORoyjBzIvhJsVsNIhAUcpi9IWVtA0bUyUhVGF9S
OQF3dWuQGEG6BINNxHP0DDf1kA5LpTwUFlt8KjqsiYRbwM3NXaDKT/lovWRxMZB1C9A5o0mvA/2E
DsmXHwGLGHvYlOZsH2BGUKyljN4oIIKKfEAjtQmh3UiIPeox2NcJNQVXjoVd25M3tkb4yrqSh46A
FrrdS5YPKk9FJiQU3muh3mieBwYZkfdo1no2Bkl1zQp+AAxR4o8PPnY0/GGkq9mgk1aQ9zSbAmD6
s5IeOokvrYweSsZntl4VOEPA5rFrjNaNBBsIxsy7ySwwzNF2KrwHEnhxvlLz6iq2MJPvoTxn47nG
IBoGtu6ISlBzmiPmuwU3Ir4rC+VLrqYtlTV+v9G/9EZjIKdvtbu0TI7BfYwCSNsfcP+jAlTq3Aa0
3kmwFOXRE3q7FpJXHGYIVsLmiSKChqKPfI5IDuJfKRxKrO7hXnSmo0ADS5LmPASIpNDBo82RYiUy
gfwJodmosrDiq6+qQMeuN8MLIVOoDJb5GoLXR+Pl3Jmp0I9+NO26+YOqyRF5ApaoVmUbSGKtW5zr
mph+otZJ9Wb0l7Y2Q7XrgTHo2NaMgVAYM3Vz1Wde6zIs5y2ELpwYr2Q3P9CoqtZob9oD+GrJEu/D
3KAclEC4nYNEX/kIx+YQj7m4o61ZTUO600VqRJbhu+YPYyNlCOclmYEZfTSnjDpy7EjFBKKIO3T0
RoWtXIdNM2J1TVumCtFdlce6rSHD0i24pIGCXcYnvWqmMXOTAufROIuBc9fDvWqgG55WqOWUw4DC
ABXIAC+BFJ4pX1dAo4qAxFob7bAxnYm60d6vjHVigFvDgRj4HuF6OeBp7EvPZQKkN5EBNZedBOxI
BUmevakfcBeVk1x0L0KLYE6l5eoOcL8D0RFnaUXX7SCrc1cbgNa3Zv1FG4PPLNoNTjZ0h8anujDQ
ZmykjsxrMLWumVrvOFwfjIlScNQjlGSYJ2q5+lqaU4d5p6Kyumk6Ndh4MwryMjFm2GA0gwV/W3dZ
FCapQb9gBpGWGY4Xi7B5tmD9voXOF6lFsgjgunuvwAd1FmSkZ8v3yizI+sv+lSdT/06Th2I5fNnn
l9nv0814wXxOJugyn8ci824q7RlGOGJy88Zlshx7WQyXH3G53i+n/m337+uNfSG6vjTRVHtRj/se
P7Sfszn+fIVvGNdyaUkP0KifQFOlvvwgTkq4McDFwQpvPkiKjdu2KeJNCVN1mxFdu0Wkf+hjvO26
Jyzl6Q1hWQVjkJ8MA7V/bL6jqR9fg1ksITCMK1Nuta0gw35jsETZpbeIhn6fzcq03pcmA5wGlD+A
VnZc4J7LwzN1ECHLMqgD4KDLbCBbJWWeeYdaNCKYheR7O3WXp4ffty/nMxY087Ipma+2zC0TeFt/
P9P3ylnrG+QlkTN98GW/y8/6Ptdl+U/7/GmdKjTmzqg32BGWWJmjvN2Tapx1+JTVshjM72n9c+sy
t6xbti6Ly2Q5wWXxT8f+6VRpm/fEbTyLai6OUGgjrzSDSxec6bL8x5VKUTHmuGzP54PCy0HL8rJZ
Lxn9tOZucbuuWl5p6tVUEbzcgI6xzC6blokWrkiRCbvL4b9dYllUoLb+ny7A/wiFJpM2xyj2X6PQ
Tp/9fxw/h/Aj/xWG9tdhP23HZpK/qmswjkVdZxz0izIA5mLA0LAXNFXVgAlxgaEZ80F4lHEUcLNF
NODvMDTpb4psSTr4Ibj9gNvM/w0MDfs/UGa/eBsCPBNVCTEYVdMk3aLY+48otBKm9tT7WXRVoy9J
Wc4joQqyfRMnw1V0aUu+GxDdqhWI0pIjCKlnByHlvjLQPtQ0gJmqXeV9NfBB6v33RCEq2nsyuvmM
VV5TieSjUgCIt7KSwG6ZzUxIbe4y26LG8b19WQSnUaKXYzGUmBFkOUo3+0IpEbZv+/WCLFsm0gV0
Bqku24XpjwXBe7GLWZBrl8U2VRhLS0JAbRAhggW1u+DasPz+u5hBM6nAdfCEXy3+Iu3cEVzcTZbF
ZcOcDKKCOn3bNS9dxdJzXCZaSx/bqlSYZyLCMHeCy2SxIyHVLqynsL5aVkFupsDi41lddrPgYreA
1fUFcN/l+W0iAXzyOiWDPDLnbr5njbnSFw+32tLoKHMruTRSy2RZjGYnbikUvirEGPuDj4krSpTg
GEZNiIbDLH+VBJgFzKEywk4/GLheC2gRrBA5BuJjpRDl2jMqilhx193GBPFvG5jEQ78Pm00ydPde
EG0k6PJbyUxJlkoIewbViZy3thkNxH+KyL8Gd1s21WHK4uqgznPI+uWbTpLevDh2DUUgidKr3Rrr
GMGG4Z+iqz2R0UC1bZZMX+QmlscU6eVDgme5Nx2BBj0uz8+fJop1mKpXzTV1PX0lLQjtvo08RDNH
jGVF/ROBGmSXPYCH9ILtfpkDofXX3GWdUuCJTALw71uWfS6Ll+OWdaLlKQDzYUpWY4uD1s/D/s1p
ft+8nJasLtKWy+z3dgQZJ/q4yzW15cddli/X+9+vqwoLuFc2ed9XXE6QVuJfN2RZvKzrkmjaCJoF
/W3926W+b8Fvt+m3xSHDgk1sccRaDgbdMGf6vX2yRITz94VhJgDTn4vxAru+LC+bq2x2cViOWbZ8
73Q5Ug1hjDYYtAUyYpLL+svGy+Jl3eXy4MfIMl32uVz5ss9lXdagKgGaq8Gt+O8/+0/7Xc4n+K21
rpCmvqy6HHpZd/nfLuviWj5Xuj7yhs9+FbJuPOB04K9x/pv9TZgUdV4BTZVoIitZaCfn91mQmdAH
Rv8ctZKECmRZi64o+ZKjU7pi7Mw5Lmf7bXE5V2zMIINli8XHRtJhvvjoReq2mZ2T50v/6bhl3ffB
yz7LD/k+w2X5cvRv6/J0kHdxJeZo5kH8K8AguH0K44hEfrGHqUOtaVkOE31AGH7e9MusNsJQSpKZ
8/P7pqLdEolvFmH60JjJOWOGCEQYZuQZfrp4VEuX8MtO/rLrheJ22XWhubWYhK7HWDstJbyLX8hS
x6slbLvRDqja9YTB57LuUurT6pngc1leDr4sXsqBi/fIshiIuGxbGQTXhRH5G0FSyy1kscwpAz38
kznZIA6DXQc16bkguVQlL5M/rWti+kjcNBdG1lLeXuZAstAjzvfp2zhl2UKqaFuoHbnkJqZgvxR7
R2yf11IWnn7f+fu4Ze23DUszmesIoZJtlBI/LJO28/j1hQ+Mbw7y9blzWyYLm22ZWzZ8MyqL/Am8
bbcTZwj8MpEX57UsIgOjWf7zMN8qpUYpBztxAdZSifmlieaDKgFWRLShgfFM89cvxJWfk2VdkGvv
YjbgZRTKf5VZu7nWmmn8vxnqM/XMQFxoistchJYco2xyxTP9up8n4NKBrkE2o/AHmdTr5Grtq9Nt
NeN0RjI2zvLMl+e7kAeTpXaxrGyXd0ebXZKSw4RmB8crII3iDO1Vj5I3HID5Fi03xlPNLRbaxmap
olutpX5X0QNSnd9zoPpyRMdyxHkxRSatN7OJ5EmF2rcAs8SZhiAHuWgjnIKm+VjW27kKpA24Nt0t
vFLqEBqSN4bhaBoKpa5VRb4bpiAM4kDEq34uzNfInewTZLfdEPAjuE8DwddsgjkvzBb1RHXqEr0t
EKtleeF+fq9cli+6K9niMVTIoOGVnIrF9/Jl+zL3vXI5ybKcoO+9luUG5PlMTZiIDFeWF9X2JCh3
ptSn60FopskRl4LYTyrjQOrCK3plix+QLvnad8HsUjVb5r5LZ0sVbeE/LiuXSYOwwV8sw2Xz94Hz
2Ze5Si9Vm3qg5yxuWMtkasH528ssbxk0tWIOd/+4fdQRx8xzKIi/7bPs/T9Yt+zyfZXlEA/HKN/y
K7j91Ksuk8tv76jHk8xCsWb5B5a7tcz9aXG5GbGw0aabZu4VLhNp7oQui/7cg5BcBALeeGulgurr
LV0Lxtb0Zpcdl7nBSOjXLsdcNn+fNkwU3Gp+XnBZiQoRd/W3yy77/Mt1aHjDekuUtY7cFoLSxOvL
pPErTvX77LKcIYXxvdPvm2tN41H+6+2/nPT3XX9Z/p795dyDDBtEw2bp+9T/tH3ZdQrzfFdLaG39
6Yf/svbPV7r86JjqAVhrDAbmm/HLgZddfjnFstPvy8vKXw7/3v7LqZRkQyELr10hln+ZJD8XZ7iw
isYj2qHscVl/OcBQRQ8jsuT1ssqjTLKXtQQc1zK7bGkTU/q+BCqlWJqFm5FQFU83JgMWXftpnsQR
gE17mV1WLpuTpiCzdtlzmcOeUVohBA4B6bJZR3IGF9v5nL+cTs5IpMl9AZ9rmV22f19pWY6q6X4q
rGRdI8qGgPzPw5e5X855+UnL2ZfNPO5bQcIPTcJ+we0q+XH5Vi5fxLKo+lByt9/fhd5Fc85z/gqX
vahtGCsvJApZyMv94lcSLBFQPxujXCZm1gSAIDCkMoYS9DigiL/40QtJWugmuKHLbDrFmugss9Zn
1WrhfoAEjXjB/M0gbcFoeI7ZLovpsI5gaJlmtqFUWO+R8Xwl2CGDMCoCle72c2zVHx4deZKXFK2B
/GjSHegkmHJt94wUXHoI6xFAJ5JvAYgrdxlbA7B6za2DhYSTW81hyzJ8v0yWIf0UVoGr+nQUAvim
A+BzKB8+AW4QK3uKTAXsBMOJS3R+BbFF1Et/SPhfNA1s/CynKhKi8u5I8H+odUDIEuDYVPH5MnZd
UhHLKDYdtN4tdZWMad9J+yUL9X9Cnv9OyBO+g/HvEnbbtxRkQVj9A3VU/j7yr5ydIf4NLIopzdm6
mYf6l5KnIf9N00y05DRZV3RDmgmbWV41wX/9p4r+pwhoAXLorAOqKTBK/8rXqfLfSKsZpgVtiDyb
LCr/m3ydpvxjuk41DYMzwU81RYD9EFX/MV0HO2jwS9OYtrNkexzqyLoFrhm6wkN5lWwN3ZmgIBhk
3VysoNr7huqSf9884nmPfQsauR5wswnUxFNTHFpvI+EjkW0QwNEoPIlbK1qlWIbgevUQNxCoYNXc
Jhs869fZG1AZZM2lyE69VfAAfelgrYydBbrgO9/8Mfw//zO//s49/kfWptc5qab6v/5TmlOOv6Qk
v/9HpK0tjewof0jC/kqMpSo0SnJqTtgIGo8MWG8D8pGlqVxHvfrRVu2XIFD+LOLwRQul219eiD9c
XLXmO/j71eeMqEEu1CA/+9vVwX8OZeQr09Z8sPqD+JXfVmfswsXXZp1+obKQgar4Mu7U2xxDjwPS
WfGdsDaPUDENZzqXhaveSNVRugKt/Jaepl18QyURagnl6ZsW+IobnsY3k5AfYYs7I9pM0QqCxkf+
GFwp1+KmMD99TdddwZoe408EI/Rr9QWbDsg9OfwsWzs24EYM20aHEImnh/QB1JSg7ECTpIZrWCtl
snFFAe6FoBmC9PVVeoWA9w/K+MqWAtrMiTRWNHLmqrorTxJo1EO9MffKKn3NHzB9CD6ie/6d9fCU
fZHyAY+4Do/eFr+gGDbWm29u+6v2jFok47XPcZuu2tU0uqj/gzH6kg8odDZU4SNhJ/p2/Y5+fUtd
dpW+oxs4qCthV712Jmgdt3owUzshFJZdFALAWee29eDVmwRy0fVkOP7R153KvM9v4k9ftQfq3Mf8
XttMtyb6nE9pfw9hEP4Lt8O/Gp+zN33dx46HDOFXhJTbUdd3tKwxYHvYKogbmWuwF360Qs5LMYBy
wgh97gA4K8cJjQ/Yj5l4o4prrHCMm+qVsvt7fu2dm/wk31FSAQzU5VuIZEHjWLfhRjjRI578PThc
/1o/QOIYVzr0bMUp3hKKc+iH28FNvlK+IhdYXrvG7wY4df/eRG7crQOI0mAqHO9Zrt0ivw7vAf6Y
BxVDsR6mhwMt180O00Zd0yXVgDNcUPHai/QD/Jls68fpGddZa5WePSd5DY7yUYHZsquLFUKxk2RT
3vNQh9wYVwMqJdEG+bknwMeUotEPTD6rG2Txh5PM0PcsvsgQD279HejugIo7BFHZ6SXHuu+4Exga
NA51SdJd8jZ6a3dAM87yrYQ4woP/rp/a+tAIdvjkPZg3KEDyauMF0qywcFB2+ik99zsGg6lyZdzU
9OGJW2yz936dFU60LbfJM+j8yLa2AVq1R+vaegRJlLcbo3AGt3FSvg47+exO+D+1Bzm6j3KnPGOf
ea5ncVnSiQhQ2Ea875+x+TZuVLzKOlu2e2+VuM2bvqVgBofGhV80uTV2F2vrRtv7rR0cgZHpgBj7
3Tygt/WPykEBQ97q68w1dl2EVzI30pb6TXQct16xVQ27cqpTCvduF8AjdiRAZA9KA8Xa6TpEp5xW
X3U+qB1b+pE8BC7+hS9QPJKNbI/b4ZowATpZ4Gi76KF5HVfbcRs8EDkJMyvY8c8GnvGw8u+9t/pL
gMAPl/rYdbvxCbkXF3Uz66aF4gzRdzNWO3Dvw2bwUcOzzbPSPlg33bF5CfaRbhsv4634BDoB1Uhb
vJXOVf9vGme6v39sHU1J1jD2MiQJrOGij/Br2ywnk6n1ulxua3i1GQp9mCE9mWG9+v83w//UCM+X
0SzZsJCvNmX9t6pUBbqxFT2p3GpSfz9fwhoHkF7DJ7KN6EKmDYKPJV38z+LdH5p+Wf7n3tWUEH6g
GKarhkldjm781/9O8WFRDVZdb6HYPs2WJoAuZigqcid2pivCq6SBPSdE94rHyLdQtDbfkEfOVjM6
tEMRc6cW433uQTKdTJlPDeFQ0DEo0oWKeBW3w3nwIaigaV2vSTphrCSGIJIG2VxXMsC6acp7iEz1
qRloMpIJT91cPYhKEp2zSSmv1H40V0pk7GN9DSKjfpQLyMO6EaLmJrYWIJicQpw53TYp8ki85ajV
jltZ6ezRzB8azWjvfK2Wj1aSHcoIMb40JidTqX6xsxrqUEbGeMinI/PE4sXqqLto+Gmk4Fm0j9bv
AXxg/lPN8B3cvoU8xRWngUsQSxtFnHYGPhdrPUaVEe0/vB7gv/ZV5RQWHkQ9LjuEGt11mPEv8Ngb
mgPThqqyLitJgAGGNxecxSe5qIQVqNFihe/pV1s18UnusfwLc/Eu1j31CENNJf2jdzRUMuZ5GqhZ
c9xqZXWjJ8gjQHRbk8HBwlCbcUy5+SXfB5JHm5oFw4pXzrP9pMlXGgQcWxYmdaOWqbkeAHEIMtbc
SiQax6Y2jug+Y48p9nR8hnpGrYP0naC+99agnqzGVWftW681ErAdMnrfjVbvUNp0hz66VnLhw5L5
ZZk23Wvym8/vtXMz/VHlqrfVCp3+bAKr1TXHQNBSp8l1/BND/bENMcJTwZX23hhgjEOQ0OGhIFUq
JDZdv9Mm/06c4aSxdBLxQBFG7VoafpSDdguoVNmo/vg06MUj3Iy34NwCUXXrob4dguwu8vx7Oax/
ROaAeRYv8KS2saPVT/O82rtSH5q4tUB41UDb+8NsJCYK/Iuxuu3oEjKrdZFnxfJQlSHE41aYRpHi
kPc7BYX2QF70KDAuclSLJ23K+5yU5kaAz76t8sqNOtT8lFhES7LtH8G8OqKJysZQ+OZaGD4xMFqJ
AozsQv7hGSPYm6yi4QPcJsYbIW5HG9kelIla/Rrck0++1E6aU8cTGD3gwNydZDpKIyLAEHjb/g7t
L6dB/MyUwaW0CYjyYJOJsIU5QvTAbCafVgLvHBcsMGbA0gy3mpBwMMuteq2j/ZCSW+8MhMYBtBUQ
cs20dWC22v2A/HG1A6flLDqG0qvWARis4LkReGXaZ4RN3nA3ATRThu7BBC+HkcbONMS1WswCyxNp
USinhGjdEOqH1Kj0g+L76iZM0/MYaBHQH88A1W3MnUbVKlee0JotksynSUF0a+zhdKgeKUKNEm4m
lTtMr0iMpNCfYo+6tSYN7SErq1sh972Nmvs+jPWocnINFUy/nqR9QcuHhp5Zr8xO9reYq+xhn6l2
DIkD36fMRUoCHlwero1akPfLRB9lEi9hRcwmW02wKRvz2ms6OG6CBj+Z2jQZQqVwoYLGh0Ht472h
v0XxLIy+rArNp6wj4YJNV3JY1miBFX/PdfIHX0R0mLQMsU5fEp20VCGc4CNvB01C8wkB0NsHrfxZ
+rJARrcL3esQhrAtnqdbmAmEi4QAxdZc1cccO3g73HTYI/LyvsgP01Z+iQq3XlXH5DgcpbcktutD
DffMWlnXEwKcMNBfxju+fVDhgTN8VRvJRW8jvVJO5oud3wTw4l8EAPHn4K2+UtcDhvC2d8rf0wMh
u2hTtJWfeUaQWw/1XbBVcc2zSY2X5tkoNtCVaOlTIOoqN2oWwO7VVVU7xkm8RvtfIjxFBlzfE87i
O0PG0DR20g1E8Fl1065eUBAYDWDMJONXQBIMB/yg9m5emz/MXfkZdi8BvirRSgU03XJg91UqrvaI
NgviGSPiG04WE/U4MXIsJ2tjPOb3BPL+tWkPj8bG2MBr3xiVY9CJZQQaylfyOkUbVB7ep1eA7Mam
rN0cjYlZiZWwmdr6Ch/wrVQyVFnPDkT7HIFsgHOi5ZjRCbHAStvo0qGPXR8t5x7d8LVCdNW7Sn2Q
QDYC+OVraw6W54jHqkPD2NVIaVN4AxWK+j3KZNhgIfnu9sgxSDgMreKbkrbpkLo9pYQ1kghGT4NA
f+IgRzGUq5mQXrj+U9JsipVGcHoy+eUYzOyKyK6e5WKj4AjaO/noUOpLNAf4h3aW92a4YwKQAFom
pnK2ZgLztPVV/8w9jvm+xg3OOJWyhYVq6lfDrKeAAo4NV3eESYqzgBve5NwtostPzXOU6lC9w/Pl
8ZSgX10xBplpJ2dL38d46vmo7t723W6wXoQTTZh10rS9/oIlYLfltUiFHbfYQF/evzNO6g/46wj9
MiRr0KKcXRYlhKAcwbw3ThmWTtHJDA/6D0DzN9Ojd2b8VL9AzSmz2+Yeyzmu7b8S+j5nV8Wu+8GY
LMM84VNZhyf9mL61OYhku3nqH0Jw2bpjnfhsQLrnW7NHzNTJH4p1dQcvEbiI+cIXoLynDNaiFSLU
+PdYDcNNp3yAmKKutFP8oBGqTquZrxq5FmzRVfXUGbbfbwt+/57fK7ZHGZoiYTe32h0a2xBtFPad
sgREvCkfgI0gRce/yam77jqXnnG9zUzbNK/8uWrpIuTHTTQYSJ7iytGupNI1DoD4GYGajGt4UmvO
UcYrHlC2Er3HNn70p00KchTZuPYgvKsI2tz60pZKgmZtSgKxk3WezaomGzHkYdddxTViKmveXEgE
gl1uwKnE62FPae8Y+atZb/rHaDnRM8pKyZWXbRnbguynaCziHP8OVp8kdG4HxCa+bTzzXlFdG0K7
Q/U/t4UtFkDv7Tu5bMChjMyDbTbYhrmKn5NNA/j6OA/AKEo+goWOz83GQx6lR38JCJQtgMeXbcF0
epNXxPF1F8bvLI+ymo4Wbw1DVPICbvJaCQxcnAEZ/RtG5FRo4/sOIqVt3ZuW0z7lRDjDBlD4rnak
Z8AAG9KYG5I5Lyme4nQfu+QYrpWHjLyCa1wdcsmd7vrUxSsAj6jr5IbxzEuzjnZojavHmGbMXxUr
kCTGjyC0/W16Ujlv94yN7yv/ww0jXTPbBvtu001opPBf44FBvXCHQeNwBoIwVtTf1vjziifvFthG
47SM6pA+XzEsb27rs/BSHrQ78vHNs3lj5fZrsIPZSSKFMOHGG1yrZbDtDN0dYmTmBpFQb2etrXfZ
TR/pQpvrWaX9aljnJ/9UfUwIE6ECf4yRpjkLKDsRbj0U7+1KO9LCqvfKKXyID/5Wlfe+QorahRYk
gxzHTC++KppdIV7rN+rRuMsfsSsgwMRzKPNxUMHyY1v9YGiAwv+h2knPqFlOZ4Z0J3oYUiGMEcP3
BtqUbFu+OwPxYW63OLA5aboqvD33HW+Q5/IwkyFVt3qWFBeSSXw2T1rjVFCDhQ2iz4GwHaQ1z8kL
1vwveXwjDlfgxeXIYZCKgZrXrrMjaZUeze38ilGl9KMu34kqLOwAmiv1JrhH6Na0pbV5I2+sO8zW
UKvFRc6nLIGsb+iAxGrtahfALm5tpKhwGndNWM6nChUJ9VTiUM5X+dXhEr3jtfOfpo/0tDRzquvv
01eyK6DvpVcUpQmLLBdC/QYJuBs/3CvSO/SKyLzx+2P4ioNcTzl7FqalenIwi5aI90jjP3ML44PX
37cSb7rwBQ1vYxpuHl3T/lhYRSTWfbzv7kY3+JCe4PgzIuiPyQsZCOVZOpMA6RRbOie7aV3eSI2N
JHh647/SL9EYKMqb1a1RUz/ntyF69x/NGgZi+iSKjokuFyjpGYpmR3RltI9ojNMP67hqPgzFg28S
hTvg2qzZvAzP7rVEa/cSvc6FgbNMXHozPHveHTY5kDyancIbG+FgDs3HnVrbe/V9G1YHAnbFe/mQ
v+belfpYhLfRtVkcYKFp2+hlDjwR538bsNEBBRiuMBpCAeQ8KduJjuJJ2uJBtmnB1dtYu5RbcdPs
GJ62RzRSgmpTyuv209RWiODRbPqlPVP6Xsw7cTp5d9R+XO+l/cR0syAKuJ+ZEiAxqxUfin8S3fTB
oJxznd+ghnFbXKHZF7/BrC6/lHX7WpDf+Br36Zus3MC8qxnUTdx2eMZoKRCE39HnhTc4Nl934kYL
d80+dMdXtV2VD7TquHxknJXc2AlU2x34HXoRZWs+Ymrpo5Z1JqH0pqzFTxYkBPR9bBghra3UYYNI
U1Tiou1496iwZgftFiM+LUA24Cb9ROzM7Nz0U8OTOb6ZrEMsrakUZWvFOPl20V13+s6jWxzFVzTz
GCq8dxNE/Ui0Vf950lGUjumgVDevMQQig8XAFtCDXfayE2O2C+zNLsOKgbpr4EpSgygE7AjF+zgy
QH+GbekdK+Wrrj4qtLyv+Z9G+qjO8Xb+JzFMdsZeKLxREF7woR86+d5oXCSKrNgpXtDe5cGpnx6P
Ed2ImOGHjQEkQAXciO67q+6H8dG/4qCCef30Xn4yakRELK8c76vW0ToltGbMvCeXrD35g02fNevB
bYz9dBxX6VW6SYkuV71u96eYMKMq8LvfIE8idSuccDq7PIUuIvRUy9Qf4o4QMUS7zkGa7VhuSfjR
vJSuf0pesl20CfBbeW+hUJHWvC/xbcBp1KanOJub8mSaB3EzfHaf5om3UvCd9B7a/jH7sO79c3OE
Wqu+W7vwsbrChpn8efmIlNWYfUnT9Yj5TeIw9EIfI4NGVq2HD8PcFJQpECqRbB85sFSAdR9Sxu1M
X0aKe8RIR1a5z0Op+agY4OisGeKh9xPpMCwbJLE5dmnz3+ydx3LkSJqtX2Xsri/aHBpYzCYCoYMi
qJLMDYxMAa3cHfLp74dsqzvVs2mb/WxolbKYEQH3X5xzPuMg1Cx3uuS27ddf/fPlz+/7819//pg/
Aiipi0JxKPfmJZwys/vn74bmh8x2fiwTTWB2nt4UaYiJO9mRHYhNlnLO6E45USCkhfmL16u1cdtW
rQcbdCJeMQ22vps/JOnEg13B36hauML4jm5ZmOLrCvjeQs3k1qnEfjC4QRZfhJu47ghnKUhHtgbY
xb0LRbX3mj3qHioqw9fwpsQO3xEOJCkYRoUuc844TXbElHyYhZfuul6Nzya8mqyqyz1OY47ukIJb
s9iKujif6ITls1J2EDVx8GkBmaGsbqGQ25FfyiQin82KYIfL3VhKhuZWXO3tbErfMpIKiQME4uST
opdoSMV2LPediz6iIys/akCePnVUR4GdQunNg42cEpq1yaFdU+PF6bnX22JhkBKMF2KSbkYMWHwQ
ZnyXKvuDKCiSPjkf8r5ISUxjkoll6wkwzjlo/YvP5YSL8TKARDSXUlM/UiGPTXwrM/SBdqHO2qoZ
1k+0zznnn1rcPaAtUJ7EXfvNqUgu9NePuhVlZDkLI3GLZKQ5w2YYzhQVlXZOpOS8phVC0hyPc0o2
hPKTa9xO715RWyfC+NiTae8xzj/LXuKVCs1fhP/Qlg0BJt45JyM0XhOyjUPeO+WHE9CsxMUQwjNo
ST1YtISzQ9RDcqvq2n2v+ndlNGI7Cf0BOZLx8hhlefzSub9No5VwJ8u3IcUPN3YFvDQZ/u5qHHJq
YhNtxExOUM7H1WzuIK3sRpLmaH2Xb9hnBmzzxCV2RBYtscsYiW4oAFabjkN6jJnldf3y2kHmPPak
QULRDJh9eyMbhoTMifV/Zll0p0AzrDCumECXiL6WcOdBKnHM0Nhm+J83KrWOomU8ndnhYSmAvRQ1
VBZpXfrlG2ycb0jZ7yEM7YZwda8PzTetacb+/Nkqd3+L4FSYLYf1SP/OPC3zca5OZfBQeqLbyFm8
aOG8k5R07Lsdi3UDx7CAGU9xHb5xKqe44hK+A/8H0WPfGnc8pxUNMUZ92OeNfq07o+Tysam1x/BL
TpGZxV+OR2mcDQDWGgrmtmKDQFxW6HyEpfmOgVbRgrLA0lCsC1BazdDvk5aWwUpZoeRd5u+ysjyw
7E9OT6nLUqmZ6ehI0z80ZkYzo8TG6vwbiYFvRj7SNvmSelp8FO34lU/cNEEdoz1hHlTpk5tplLs9
UUf5gNQqfyUebY084kgpBd1ySjApSaTLjlCieUdmuT4GWeeh/sy882ByAfjJSz/hNfBtkjmoePQA
IMEQwNj7vVJEixnZqtP/dFEGMn2CbRtoTdCvXQBhhvhVEla8tQfmFkZi1ydihl+zjA0iR+TOnkGu
y7iPhM2+LenbBxJdb9koX82OWM/Bn4PNrMxNauqncFTExorxlVyfnFgFklwLH/CcpVhbxHpLZhvr
ZOEnxxbuOBkO+9ZsbjYvLZ9Oqz5Kwp1uCBXxuRb9t7wpqUdKdjGc4dU17N7sgBYNCvGHr0PWV3k8
3zs1iY1J8IJ5+rp4KootpwBBIg4N3PHNRCDZzjWMGef0bD207AEN0Qx7L4QIWfr2tgiXZAOv6TkP
OkYKZfiJmt/fNGn1OiFizAbeK2w6kkxhDQii6O5bxgxax8C3nMge+m8txuytmrEde2WO5W9msSYc
nDDDOVCkOU0Usq3+EN4lMdt79hrH1gelFWj1K5xY3FcqEnCBfKO+a2YcD0mV3G2fmsDFB9w9k+xy
P7VAgUaPTZsm17GS8mdL8NksPpMEHw5TeciBGTRkQxHaO/vlR2HsifLhaXfTu3IN6meXQMFDizN/
fGLvn7duR2FPBMO2HpiT2oZ11T1TEWmsvWowPmVBTeGRZzchk61buiCMO9a+U4OwpQmfCa+r9mU/
c7EW7VGp5YQm+xznUpDlY4D3EuXTNOiPoc3XSGdCaonRoFmmJqrq4dYYxuc09Ls5tR8IfbwgnXgY
STXh3eiRZ+a0kibkZANCUImhaOu4/NAD2X2MQXuBZsYvCViMOqr0oyasXptp5KdaxmpyHC6wgV6F
P0WqIX1NueYBTl7JanVk+jtYB8VptvECjCd6sO/NxXorh9kjnbkgnaA8u269fC7EYEFPM065MG/A
6NaBc/s6rlbh3tPPk80ENx79G7na1OLEWDMXPdiOKqKgL+mb2LUmDm3V4LsHReRs0dmoq9qjbZNa
3DLos0uSZzOzPkG4vgxB9mzw73/LGJ4XTfGOZj7lJoYmL7nIzNou2LaN4uQMAiiRgTbRrhgh5zbn
FIZ2zAA09r4iT0nHZGdn6G9PeU7fscC4F0me7UGYDg8QfM5DHviRNxKbkFhhBGHe3NvsddCr0QBn
5CCQ//DpFCSFjFNVbpu2OC0C02sTnJxc4y42yD9N+6JgOO7hEpqiEcVGROAbKZ+W2irB++/Fy95O
6cugr3uEJRuPM5EYJ7d1iDIIalp2YqS6xiced7R+j93AGLckKvVlIAkE+ZQHpi+ndQDypyyIZP2Q
7hanhrein1UVMNfU8hT3wbEk3Jj5u0uqGVduu/SnbArvC14iUFT+tfViIyI7C/j5aoLPnrtZ8cQo
95s1tdAIi+qjiMXrKNP54HprAGL4zRfk6VrDRBLoGG+zUFWnIfHe4VczdcgNFGfEkjsV5DDTARPX
l+O+Ma13dMfuxvOYCQTrzNq1yqfFMC5puzzLgg0EB7vr7MyWx7hyxpegJm05CcyffdXLOycnd7Je
A3lxi+6JtHkisrgp/S/PykSkgIEm1fw7b5J0jykvgGjtbRvH2fUT8zVMBQkj59TaIorfdhNPtd+R
GNJxs3l8JIh+qSI9KS8q0AcW3dYaapJALfM1Fn0Cuo5GwUEd0cT9sC3z7Lmo8n7PgmYl0KMK6lhl
FwMSCBzXxERGExuNeWSuQfT2nWVTGXCw3flimjd9eItjRXDWvCykpAwPg703AhicVtrbB/KFnbOq
Ruf857/+2w+nknCitKFx7YovYryDnWl3qOeJJf3blz8/F8g53GUi+f5HXPfnSzfwBHBgmbuqpWoj
SOhDrBGNyqt/uA0BTuQaW9EgDLERKznITQcmfOka/GjSyK5uwmiC0IWoiplmSee2SvoHYq9ODlMn
t0S6X3Skdfz50s/tzahsUhRCwzurfCYr2XIbH9m87f3zSw1p/qw/QnPyweX99SVDXuAsbnfK/z9M
4w9bwwW3svdd8VSNZLpvbbd+JB/FOgy9W1zLrnAOf7bd/ysS/LciQdP8tyLB8y+pfs3/zdW7/rG/
FIL2P0KB0Sp0HNt28ej+TSXoohLk5wPWoIhj+YW/NIIYdz2TpAVr1TX4tgOS+y9Pb/CPkL9NYNix
cOMK0/ufaARNy1/p3n/XsIWCCAg3MFfrsO9wxP6rjsHqZF3ZvSuPapq2HG3EwmrFcxWy3sqlJKMo
odKrpa134CpfDEmqs8ECkmcT8U4Rdy9JqJ/6pCNkV+fFtVYjmSUjhSXMSOCmgWIIXjb5Xk1AA4Pe
++5UU3yJM3Evm8ndm/NikwHtnUyhilMXeixg3vOxkpdQNfOmAWHGFyCrph6qvdOHVWRb60Iks+fn
7jM28y8ZNDmiIYuTloE/+TbjtZHFm0V7uR2NsLuUaogjStuWE8sgz3I0mIqBE0CdrO8hLb8ELXMQ
d1AH+k91AlWLbFe8oe40dmkREsMwzb+zGhonDOQOkJKFzANDnHPWDpuorkeLlkzVw5CF8UtfOz+M
Mf/e2eEaAxMMj13OZrnTzUmXHMeGuVmAFZ39guNfWFm+vZNr8LVl53e5NLJICcm6FbgeoD50EzMB
0ifp1C/5Yvr7zilIcaTEjJ1uIegurw4yGV/nXpL9NR5An9YHa+Rvbj2mLgA8kXJmBMs2jTiDp31P
Wqbe3P0vkoxgVFwvTZcDvhyza8XRf2bDYtQpWdWt3EO7YG2TmeG2bRbNWj5+cU02lMaIcrHu3W1u
WvxIos9IySAYQIjtMDmxPB0YDZOQRKILNa2T1fkGQMCWXNOjHh3+o6PeV1qTPM093uSgN/yp2vvt
mtYYF5fShiQY9vXBtrfNqJunRmS8btVgb5Uc9G5IuIMqwaJ//ROj5xs7+MlgnXPEZuGa+VhNJGGj
sngkyuUoLF4OUrrDrZqQlwxOEi3yTRgTbwqXk+b7tFcO6BQ6x6Vf3uoU8527oMzOGesusy+fNSTb
MYvvzMX3rkGhr+NoNntntsZodlEV2CYNewE90CqmnYE25jAPvLxD9Wr501MopbfP55YNQHGeg3DF
AZqaEHsejZYPHbmoV4yC2c6Gm7gQSN675yZd3qyJj5pc6QdhNxEJbcXbGPHIEpx1lQP5XbqTnbJk
nMLgkITVsqcJY81P9U60ZWQBTGVtIEnLso0HsglBfjw0KGov4DOnra9LmLzLhKyDYcFEzUz0GWkz
Y8Znfhi/PO+9zc3huTe+uSbCU97U5ez0Bm+qx6xC5sGVJqeElJe+95Q6Z3uEBCJJwD059H67ymrA
xlnNW+cXez9R3mHKRtL9Gt4CryMHqTHlc8JH4RqgIGLVjfmPnuBGHua2kuZw8Cp9a2RvHWIrHtCD
qnzjV3q5K8siIEVERCi/WtC9rKvsiZzUojg0cWMfQrYOY8uHB7z5MIAytszlKKv2uvLhoKgEpNpP
jJ5BoBGK4pHiR/Q8mhK0Zd9N7d6kzUGSyfKZsiW58q342+SRwSJMkaBWzwGZcv4s4YD6Q7mL+7nZ
B7yltGX9L6+h4skD2tfR5beRHOzuC8NDSs2SaqG3K5OSgnsCKRKXKVrNLORYVOxmzAFptdPeJh/1
7rT6S4eq/MoG+plqzn82CUJCJ+leCoWcI3aZZS2CtzeXIxPppezXnD3mLTW4GpfhJ9nkR+d3EqDL
iEfe5yBcjoQdnhefDYGLG/Y661V/6qe0v/7wXJYmU3m7XbCDOHZUNsGb4Y18RANzuRX1bhyNX4Uo
XiG+B5FpDCe7YuOcktxGNvMh6ZpfEBNIqa3diyUYqafZl4FdY+Ol5ZHppHXyQAIQNFx8SYXFb0xg
lmd2BBiazF9tDlu35QGSVvFABCXLwhQcxDBVKK/6YA/t8VJKv9p562+aEpaXU10f4RBQPpOeeSgI
+aQFZUgw5s4uPxI9WX+3bPqLhEpyMxF4TmBb9RKsorPRnpHZ8FGom51xqmPmHR1cr430u/6uIHY0
qOjtxzFGJtG0MZGsfrYBBZpjI1GIq7PkV260xx6axLbJfibpcMdEYiDmQgwRXpWdCqCn1sRYME4H
DawmZ41PolhMyOpzjJodcJPcFwINkFe77t7Lgt+ZT1PtNeTEL7X3oVrhXTtTWfuyYg062bEAx97R
MlZqR74pDmSvNK9xhj+1t4dyX1m6e7RmFi11aRwT2d6QobUP/mBkV2KYD6mqbGZMuFbDxb9NvRhO
I794DZLuXJmyuEnVolXiVjEao0MZZsS3Qc/3oZ2zT/WzYl9nwU8wb+fEsODO6nQ6dL31e7Fy9xpX
/CNqi5GmlXWK+FQmjEvB0aR5PMldoL3JMnvXBf1FNdOHSELs6Yu7fgyOVaoZZbIoqYa62DrrvdWz
jwlzde8wQ2Hyye+bO8466mIDZUHaePepRxq4PSGmidMvbvthm69/3VQNz5P8HAQbnKFgUBMME2tq
0RX7Xk7m1m+yJ8LWVoEL4YKJPFCa8Q/O0lfVSbKlNLKtRGA+/fMwLoiyh1bj6xljYDfIAd0gAZDg
LEdnmJBkY43wJvOjtJLw4JXhvR+zqAjlm6UMfzuGqNfmpNo2kqMGGiIUKQL3lmy676GQHk0v/kHQ
iyBwjxAPQNh4BUbFNsvxjyGvJ4KJXByZsT1pI4g8u3/2J//geFha9Zih3gndz8UKXriGyHvTwKvm
YKTz7adpFxBQR3L5MKzEc9rievyT+/mbi9kxzRnD+WwgzOzvq9w8zgrhFIFnFuAn+WHbmg8Gp20R
t1dlFjNsKjlsl9n8quLiWwM36xpTFq5XmZ3W+myhwDFaCiR37PwIbNUWnhPTE2EdatuLz2aKm2TU
6IXwBTJ3YlmZf6hMgMrN2U3rPn0JHXWPfDbdj+HMP4wXd/tHCrY0zOHK1vnWGrRBI6F9ED1d9zQF
D5Kh+F1jujBgrbNI063ikKM2YdTBwbBLQ4sQ1/ZkWpHnoBBNWQJxF2ZbOBQ+zCuvuRqzxxvaj9NW
eEigEDGPJy5FVNgAqB/IlYZxgGHuiRHCj2Bxnr02Hh5NN99LlQMyqJ8bjaiHfluxQ8zGy8hcLOxJ
teFurrgbn5Dg8hIVOmSvXdqHRO8zkYeI0P3ssXU6Iq2LhRM12QaObCPLY4EtAclBn7V/5nG9PBfN
dZ6UeO4nUIrJ8PLny9jmr/MEFnr01fDiTKj/uXCHY5x05c4T1gL3OsYXIpG/ZynyJtLln7XT1jfD
4KJvUGOiHgXoZWe8EF1tk4SvXdwigkvbjV+4Ept76M1inwxpt2NW7b+IxPJPheOXKLYKVnKL9k82
rro73S0f3uSGO7OejZ3qR/OJWnkTVpX7ItwZOUNR7EVtKkR260+FKa6CUdSXmdGFm2rnpUh4OFTX
DMcmrZlcjB2ILMavkHN7VtOpnl5Ng8fXLONVaco/IZ2cH+6csr0eeXMt/ARt90MRThJZk1Xf1aJF
sdt6GQIl6yzdTY4uE6HOmbRrNHwgM7ajIJ8zQU09rBAWgdqyWXYG79vmSt5w8GSaC+HA3vBalixR
GlvOJFkCCLOc2+wXD37PmMdYjHM7SuCoiZlAKCA9dBn1C26wbbgqrb0p87eyOHl1OOzAvYUU/G2M
Zi57K5NZIhhhcVsZXXrkisv26J1NNMvmt1Gw4k3H7sDCjdl037BDisudYa8Ts8E6ausgF6wBCayw
vGd7EF7qarU2muHJDOvXcWMQ4Mt4EYrH0e09JAy8QiblwrFmZXBPw3GrmVdVps+lFw7kTHPZMS9n
BM1iPG97f59mgUOmNINEAOEv1cRKcMwkdiWNidKtkj3B3/O5s8wvcgsRhTsaC4mtGuQYzqXnudF1
wAC3Xtp9zfYl4BUxScFflvw961mQy6ZfU0I16+JMGJsJYOc89TrKgbhuxDT8zL8rb6lu1CJoVPgw
B4W8uuSCu6G6+KxII71WKIPRXqXlv9RV2D10C/zh1P2iOEdrTaglb3V/LsLxSxWtfeO4uciOBN/C
gs/mBcgdQjORV7qpyfQEdY9lHweD0PsKKV/oF7+rFAXy5PEIeF3xLHLrYLkzuFckRwGYLmImg1+u
x7Mh6CYrNVmR6lCUGuwLqvE2ZaI6ThaPLrupbKVbOe+J6+C7ydRh8Lwm0grVTzIvkaSKi9w6f0Zw
+x60vCNVUYCvqhB3BauwbEju6mWiXBzK57gZroaMvwcezUo2qeehjmUEkPVnwr27jIQ8aiyymAtQ
mHY0qEXLeGqZWjTEaVocs8H/Tkw0XSyOgRMjyGXnOjiSDN1HRC2P20AXHvo+ughRBgJgn2z51yUs
aay8v2bLECWjQYplsC+TxH6CpL1egwjXxoBaNsl+t0mzt9QyHLosbkk6IrE5/en7o3vQJQq9MrCm
Y+45w9HnO0YdytUdFynhvboWm+1EsqF0kKEzG/N3xBlWIELi12I1GQyFPE0Lwo2sGMOLnHJ+KW2p
KI35ZViCQ4zxIVqtKMd4qKKxDdHIJO3VMyv9MDbOB+AVMhNS695h03PEC/xAbhYuKKXvmGsi4PVm
P3IcCyVO6ONFWrwHhPIZH5Tmk/LgR0FgK1unTRp6R39qFrAm7UX46iUp2PpRwkmUuqtmpOj1NnFN
HnnHeHNr1ziMPFzIDzguMivlxq9wpDgST0LemQgVTQ5JxQLdSJAZ1wRnH8wCwbxnrnAxn6HpYll3
xGMUV1d+eX6vL07a39kdEIIcp09teel9bfVIZp2qO4UZ50PfETfbj/0UMVoat6SjZfBdDKDrVHmF
vsOUcZdyH534RMZ8Qk0yYmEf+aZ36k3ivWqSz+FZIrAliejVdODMU2D9qvP2azGm4sQB7G0tntgo
HajCRp1Z2z7H8F6F4sXtfhCbm2Mq6+sjSymm/vgNjZZvDjTSoVEe+6m+Z+pPn7qwrksWfGW1GeL3
RpfqjvbK5uQqT3qqRid27EvtKJLVidTvZPnRZCg+PKg1smn2QA6s4InYWO/oCLhwpURa3aYTga6I
Cfsmxoq3KI1ohzp7SfDtD7u2Q10wq0tZcJRThZmCMWECOBB+5zBqBGI0eKViPR0ik4Bewb5WmXeM
cs3bvZonlrbyjZvr9wB8bsOk+NbZHhtYPGbMaZsoTnpGVPAFowk1o2pCG9AIqbOGcJ4ribbHdyjJ
F5Ga0Ey/lakQh15PB9NkgiY1a02x/HIsZMKZl32PKcBrow4PlCOfg0ZL49pc7Le8iXETYLwNakRQ
pFAsaGUDTo3F+THQh/d5L3e216qtSL8cszI3FlEqUW9QogXoHXa2yvaLpjSk9ds1VVLth/5hNf1o
2Vy8csqPJqVQlDsKU57pPi4TQrCcPfc27fK3TNHL9JQGm74uECQWbAUa/zuSFPlRPNSOQFzYoHIq
PSbVi/Ej1YylVPIdkloC548f1EYTmSM6sdBeHv0an+eA+gAvBCe05dEcECGMwJrFSc44i8S0EHqe
6+zpKBGjLhRNthJsnQxjl5QA8shp31qCUQycM8gjOgTWyrKB+RpjtDZ+md3F2aLc+Pani8s7dMCG
fU+29XxYkhlNJ5J3h9f5TysRqJi/lYox7V414Jz91Pjhbkymc7rcRouxjdH0UN1wJc0EhVeKjWmS
Q/GhmpAHR3ubdq37WwKWD0sXX2jP3H2seXw7qsJ1hiYWaUP345Hx6/bYCCiGCVf/TnWjyfLSG05K
O1+5MdDej+JMzvfAEqYh9ro6+eWzYbrvkmjYNY4G0X6HvcEDlLiOKucB8twEoPe4VN5zqAvo6SNb
3aTszGPidC9z4CeXPq8e45mI1DJdJZ2qaqOsjR9KGqe7oZnrQxInP8ayT4E2lM9OP5e4KvOb9jD0
siW/SoUGTNN475iSYGaZGLqERTo/EZX1re9Apq6tRqnaiyLu+tJ4yG7nphv3vdmf47gtt2mFAttp
p+dsCXYsiH6oPKyvCcQGGZju5X83GDVI8/nfbjBIJ/ibtTH61J//8c9E0/vP6td//p/7hlCC/9h+
yqYkof1ftxh//uhfWwz3Hw5ZBsh7IGVbluf+VzZp4JAyugYgCBMvZODY/5V1ACKb/A3TJnZD2BZ/
7G+IbPsf/FYzCC3KYmGG7v8o68A2rdVr/y97DOyYth36rgdXQNj+mobw4/Mpq5M1N+D/+gXQDxYO
+TGDS3nwUOC6AdxK8Ee7urX6W2776S3Jx3PNY3cQOjEjuxX2E+kD6E7IxD+7bMmLsfaeCB4Nd4uy
6n3GBXUdZ7q7cXHcxyHeBAk6Ua9P9glBqM+NIWEBZGN1VX3bfrPlXYhLvsjE8j3uSVFgD9/dW7pu
L/AdMFnkamZtbPq3LlwYQboxxmUs/0UC2hqKtP0UWMa815ZpXdwmCy/eoPu9SdJqZKUcIe2EPrKZ
1fRDh8ZdGrBch85XXpzaK4/LFFekZM7ju5AyinnuPjJQwkan3V0r0aEQlNZ8m2drBUX6jPDKNVIl
6V+hW6A/NOb2rteLfmVl3gMo0mA3gtbbeMJMX2uEYKDODmW1VBfi5+7n5TbHqXMagu4z9MMaxQyF
Szcxi8rc4Jp7S3qQvUFvg8lBm/c2x0LIxQyNGxH5AtU0rK5DUMwXFVtRzIv1JjQS2tazT3m4vDRe
ZUN4oFj1POeXMQa7puF/J9SiIkbklDHlNBKNHjGsxxqxjE89mjmUlc+jb22zxKn2tTDV3nBUczCa
a6768E1c8pugfn9MeqTXoJ731UQa51zloPpk3xwZJaJ12KuRBVi4omimwXx0puGploN5X/X5xNlc
pgdU5IvlXQ2W98gTO5wweOm5KKrjrLEzKj8LN70j8zdUBxFJk/WjEaCIdzqzIfbuJ88RLKS8co7I
nfBUhejymFy/rBxZAtgVUXOpegisykITGuO3Ze6JPMeaDq2lkRrw5ux1mB4cMa/iJCFP5dQZBBYU
BuXlXBJA3UHBKVhyg/5OL+Zo/G6U+GoNMR/npLNvgky7IbYZkdTh1e3D9jTxl27LmJJLCy852xbO
CnRj5XotG3sjzoExeEG9zRHmPdotZptwAK9Ioul3aQv8DusXf9EXtIvZMa17yuMCtUpBHEao7DPz
IwTN4dNS+tZdkE3EENhuFanSKZAj5M9F1u4zPlnnIGbEPOYzWuU4f8xsg21B4N0mGy2/mVIWeWv6
sIT0TixwXe5CgfWadmLECjFPj3mCR6IyfOaFA+QOh6Ge0WQwKkGTRbqZ3+oZhgEIkhLUNXyPHHiN
V6FeyGNSS63KJtN49oa9j4DZbIH/vIxT3V8mmX7ZsS5PsiPk2/U0dqO8jBohg7W0PjBYl8d5eWI4
d+m61n/0RUUgobn+82cUtbXdyOMEoizSToAkbP2wtrHO4AKjDMPiiax0KIJLNhbfROrIx7Cxnr2k
OGexbd9ZSfCWGnFzKceUPeZSbAYvad6rBgW3VBgrOYHveHa+uTpBp63obM1yuS0TiG+Wv3y4M4qi
uE33tmGnu7RuSqZfsUfhWbRRDpqAYg7PjZjLIIrLggfN4ZiQTYu/rZysexu+411up+x96u+OQ1VP
an1+Fh0rtVcjJEPByfq7xspNskpkcALtuDOErc9pkDGWJ5+knmoG0ug9fRP1qhqn4SyW8D0IoWMs
tQ8dx60+THKFG8+J911gNB9ZjgEHv0/f2e1dQo9474XT9NRmYMZKv02v/oxVmqkN/VTAloZpOuov
o+oftC+tGyCJB6vT9UOA9AogHWTqZp0KJ95w3yHqqoLO/0Lcuusa95S0+Vsy0hEHVRvswDUPeX5C
/uNuiLrMToPvg3muKAKhumaHLEV0lllGfsxbcLV5M2KZth6a0t1Ds+4BCHnr0ls2O+6h5upJ5i5z
/03MnPzmL+GniAv59O9SwRZchcTi1GvgYYLMjUXego62lzXdiBOfmUVunc7/pFML3+x4ju8daZ5l
Qejy1MbjKsbVeGiq6epVBh5KdAN0OoACkdg8gk9svufu6Dz4tvE6C/tSMfh9bfwdE04H3wuGMssE
0yt0/zvPwh69I+bYQjXp1a07Lg+xZMeqcOZLF+A8y8jPyibjEsRpRDZX8SLnH+0AOCq1glc26++V
319Aleawhb30zLwFuiRe3K3l8tJWlc9Nu3Ty3kohzc6MmReABouov88ev3OoqpRRfRcSJVCHBLHM
LIcznR1DPvGRjkN5C42T7dg/wcVDxkw6RPAiecyCst325Hbh6ipwn8/Z0ySK7gDW+VDXuXFXpSTW
sEWJzDYcLg4isWPW1e9x6nbbEb7JuS2w4Q3BUh2mxcjxTrX93pOMfTzkyojCmxd0eva2VtWEXbXB
gGLjwkTAsfclozR3cAWCU5wmDULqQwCFb8dCezkBnhyjIAUOJuc6uUeLgA2u8b5bJoL0wbNe2SJP
9PHm45JVCWxfz32iU12BRnuPNcRZxybcJddyD9zUzIlLDExMSX9b8/xZ9YX5NpsX4Mzh21yOTxRG
n0udAuqFiAdHRb0mQ8iQRIteXZfOYHsRfKbOPJ4bY3xvFUojmEkeVJYt0ojiznLMyz8vEh+HRRpg
7gSuTOxJR163VNyJfc8IsqxgqBUSDUDqqOoxLEvyg6xPqxPurRiFeSpFZ0PcsrN93nFTpxDJNo6q
g6PUPQ5ZM21emizH1xdwrffW2gg1TEVLpogXiQoC0kRiohWdzyIugyOPO0FK4w+vfCLmNL50YDcO
2kR+LrvCfCrKJPL1EF7sjpBwBO9n5Y7y7CMW7R3xhMBjUi1GFTM7y5mgw7bQLJmA3gwTukMT/i6d
c6tuKowvIQfQlaFBv03paA9KKu+KIP3sdQI5cstUzi/LX93SURUgk9j2462r+GS3iZqeEkHzrAz3
RWIjKzXuMBz3ILN0cjB87HRV/r208X4Gev4phdvs6jBGOYFTl5lrfjctLAsZDLZ8P0WCgEA0/WYI
yvjA+8xCK6m+j44X7C2xbNsRr4tXWOIeYXmL7FJim5wnseedtndB8hEQ+cXR2MDTYQ2XnMb/x9h5
7UbOpNn2iQjQBMngbXqjVEoprxuiSqqi9y6CTz+L6oPpxo/G4NwkypeUJuIze6894yaf8ayNlRyu
ozdQPKbTHR0gA7OJrrlrXbEREhhRO9rxnedWf1iahbuKLQ0KfrKVhEDqPcn2wTGMN6JJFzb7U+8b
1dNicqKMyEzSf2brlhaltTMbzLVTNpTvY4PwkKPNmFmgZF9+StkhbDLrRe1fJHUhkksky/EMhsMn
+8m9GbGYrgx+EKDHA9FJB1M2zDGstHtcAuZU3/tnmWNIQEN1h12yR4F3RpX712E2cteHLHnKaOZS
8BOHFTtB02lZZOfeqjdDEuptadUx1VraP7BOVQAIMKulwwM1K0YonsW15ytS2USUH2IY82sAwRqX
YGTtct97LYhRXKjzJipXdwZzyt5djSahQ26Ov4V8KZFXkBKkfhHdkOwdO3z2jTY59I2Z7EmfvMbU
bgiq5mNZD0R99Xzm4U8w9jCe0+Fkh7J9JyqJf2FTj2lzrbEiO9H0GLBePWY1/IW0OpiZCDeBpc2T
Cz5jqbCbFCsRhQxD5RYoReiN6laI+jWGCZQNbn2UY8HdWc+3DFm/mcT6UiXtSkVKPVQRohwnsY4s
q50j4mLShSWqGFSL+Burbjt2mYmHrvwuFzpJaDjJXVZqNod6sTD3vrjHQMLQUnnznq6LMYVBlGUT
G/6ukzMS7+VG6bLxrWhTcfwphvh6V3VFFNbY109dMtRLF2Bf52jRSs/BnZ/h2kCkhdHMrll/MjhL
rCTdNXH+mBUivfD7p9yT1sbLqpz4B7tYQ0RpgZPg6CzxfIF6oCib/Il0ihhEawiLaFX3aXA2p+IT
0iTpgkaZ3zVD2hzH0oTgYixjVsZNJT3RNvB1jby40dvADpzDoFJU+yPm8obFbqJy96l1QKR5RJZt
TW7LLRDxLflx1XRzAm3dtz7d0/KbyShjvqx6NRe13pcEhKvALW5RYPDZ5ThGzNIfqygADDZibMVz
FeDkgn6c2E1OVRkcDYfCd0ioqY3WWcukAANX8K5sDJHsCV0/+D1oggC1Hv8yk3Vz3Eoty201fI42
FZZLH7DyXHPLZuevL2u56QLu1LzPvoAc8YF0aiLDAKIw4sN1Wwo4F1GHX3Ka22QfBIy3ue6BhBtQ
pYPxaEeacXbXY1KvLbY6VROHB4wBvAVifJd5lL6nGfvysJM5VyzHAC/dtstfU6+Zr91sYzqdZXvs
m2w9E7ZJBzVNB6+FlWXb0X0wkX5u1eV70FIBV2NwiCgY2fFx1odaxWeh1FNhegRo9qbc5yHUIkG5
0isaFjOv/QOCwee5y/Q6yci3c30Pn16g0EM91V43rO0alHOdDYjOWg9ujhe2+N6NEaKchn7WWPdh
z8aTdFjyJpe3ZUs4tzURFs9+5lLr+i1hE8DbD3W6LJ3kXJf6oysIRB0FcZ9MZ72d7BR76znkBUV7
NQR4L8fASzbZQHLtKL0L6kKsnBMMiIYUn12OBe0kVHZGM9Ecrcb9tli+b1WIYoRkR+gKCeIOFYVk
mjSds9FjlfEibX4a7kRqgHZ98aR1xjM+Wn8r6pftmMbpNo7GL+3WvNw5PslGyLue5nMdd4Jvrmgw
dHlJcGdOfNSSgin2pA3WfI1vbuoM6V6GnHuDxcXZaZs9T9xKPBx1ecDUFW8S32SdUtsUdqQ5sguv
LmRQnzyfakUkLJItMuzjVed+JYi0QrOptvYUseYN+/bg7QPy9pYgetyRnNs7NI2/PFd/LRYR+s7D
3KngUo+sbauyDC5NaBxrlXUH9j/OZvAddbNs5fEa6ums6462vOcQrkmMKe05vKhw/KRz5Q/kY3ia
Zf+G1sk71rbbP7TVQ5lMe27x/hpyH+0Fo5xNA2wIjm2wJ5URTVhwN0/AYXrW6LBb+3xntpm1MRn+
b5Ju/iNRZG5Uo/A8ElFXplre5bZhPXuR59wlcs73iV83uEombHlWeYvD9ui4dn8luqFajT2h457M
NoEsumNb3qvKFnf25OfHpAw7dPmlgZ3D70hg1XO3JZweMFQHhrgIU6iCAjBfhkAeYkwJ4amvd0ag
QBzG4WtsdfvBrLNdlAbDxnKodkg0YTs9381BsU/wi+JYN/r9ECB1rfPIhAs6s/vSErmgY+MHW65A
1drmXRikL17bqzvUu2oknmzWLXK4Xp+LHJpOGnbPHgLSzgH+FwfuIu3fpyyBH3pl3uoc3GQavGaK
osv0JAumKEQwR3AMrD0LZlmaNW9VuKqtcFxzXQLvDN0BhzV6q6S12RTSZhZlPB2NWT5aRWc9VPJz
7DCFmFP1UFvFzur6YFvNhbsxuA6OFqLRdhBniFzGQZeErBa2p3ZZzZDKF0bAxzg5ausy0A7jg5/e
897oXkk/YGBQ/u4NI3kSefIepmNxJgPz8+fGSkmiDTvIT2xpyl01Gy8jgxgCTMGeZJwvTutcMhuD
dEyE555DDsVbC5ulxq7W56+xg7+VBePkAMaqWs0qJcJynYz2le0giqMujPYVb/J+N5lkh3lVd5CB
ZT3PLMVpRPBVYNda7up7RFyAig3HpGsWyTFIp37vwPM/JnrvK+q9aLL0YQqRdaAXlIRSAuDLrOiv
N/vYk3PvYDoGlC9KQJtpvTvgLWcVI/uU2ZFDpLtUObMpUZ1ZS/9NRWteWK1v3SJuVoIR7zG1QJgE
ymaI0Zl4NUFvEUvW4OfoPKxtYbNne85mNZmzc6KQ/bKVAJugGv9SVpVxQAf2VGFPwuCRmcexaA+u
7ZT7MQ5ChogpqZg6Ti755Nr7emEmRwhe1nDUxO8BJ1QjjrU7de9WF6yExVRzxUl+RVEeH/I0pMQH
lSErI7iY1bdUPYnSjV63XS83sRl8xAbPlmQ+gxSIUUDE7fbQFdbNnDOMewPdDJXN9NB8SqLdUcm0
zaZ1yhOKmOquKAz3FsfxJu3Mt3jsnc/IgN9gDOfEcYk+9sIjia/ROZX5iW9munodqA3LZh+EIvSQ
J5zz3OLGBiItw5jCfMTETfxR4o/kH43HNJ+Y5uJZfCqRdgQko3Jq1oo0ad6z1TKsdabu5iYtw0wk
69S0sb+dU2hDlSg5LMzytcselafxp7jel+3EE4Jvv7wKUTGNnJ6TKPOvYjpGzNDvAu5l25oAzHWq
WHdsvym+kerNHhi3sVDod6UM9wzOl1AQn/8kzYeTIkt0HU14fcmCMQ6JQW1doqXbsQSU63qcwpXd
k6CKmhM7/jKxGNkCoy73i72RgG1ioL/It41i17RttquTCsoUH/W5YlbuF/ED+/xb5dCNIye5H9Qw
vsJYJ7U9JCRKyK+RqJKnLLUCqG1MCBSzCSkecDvqtWUZwTJyxmhQeEeD5ST4o7B5il3idyjuLlOU
vXU5bS/HJUQ25gyPzEfWlaoy9k+qQFlG+GcEdqPCWnkos2ljsCA4aUtHKwN28ippir2c7A+bqTkC
HG87kO365vlIP7L2tXG/xhHx0I+Cm734Xw9fHCNLxh8yonKOVXD0vaw5VXWDxXmisEWu+YhN8slD
VLWn+lLHXIt7Sp3oGJlZfAhiNFPxWHV3GFsJ/aiQtIaNDa3WsPEWDtbJxarOLLhdpCJpe0BO20q/
pD7irkhtdhFd2f0ea6BNU81OfdTWgyqcYieN8pc0MADMWbRPyBvjxtGUwxzJP4EtvfL1IW8BW+Tc
RzjV1k3kwzgFLeebTXca2zUyUmhDKWPjLL8Z2I+dLFAna3kAIUwuRldkACV97Pl94j6ZjFB2fRh+
Gg3UeVFxTA5oginuEVIih9gZ/CGjTM2THOKDLqS5bhvgMN1oXhdD2e4na8XvBByLATAmMR0VIick
Oj3Xl9+h1yQZ0l4laUDl7w2kmVNVq1ju3DTQjI2SrVoCE4comk6KvFvJ08bstiUwvI0faCs2bYNc
wynEPRpVd2em3n03wIOa5uZRhDYNb47T2iCMbPvzdWajN/P9uvTYeZ+DyOL5D6oXf6jgQeLLYie6
wfChDpTUHK4VJHorcatNZDrx+usnhAUPXnNK9TztC435pZk7HBg8RJTrWeWbR90wHJymrNsW0RbZ
VLhj6/9Wtfl3XVVgAzoU6p0HNAsxyMlx879+NczbIcIZy6DZZ05T9pu4B4aVaX8/qeZLIS7tWBxV
RnaXtsHHHL7HS1iMPfviAHJy5RrgiPzlIVrif6JYQ/dZIklMQ0KiKtSwEUumz88DI98ea/nMZyXQ
40m4VbbHGXiXLXmbWkFyq2JAxnFAgI2dPfnUQWvKPcSxetlLCAxzplxHJbnueTTSEVoWr3SZ3Urd
4rtNSneDXHS1ZOEwHSRmeEEzzEVxp6VyCB5cO4psmFJjxcNao2wg2MlMhYFk4jeiyO9KzPu+9p/n
NP8TosLFzh2xvGGRwS3p8V45aoMMIMvBLIk65zVkoX6yBQQuPepPN2ZIWQcbqsB8j3nkoVPSOmrg
LiBbLQY3hXHSJhiYMFIgETQvRFO+oOwWm8E0AZF6YjhJ9UBAEFdg5V5+QozgF2Jk6sJzNbEVt9J6
3jOf4M0TRa+jGO0X3DY45DP/4HIIHP3GX3gCVQjKSb8EOdnDPzuSuavas1Mu/9f9nZVo857QvuwD
ldomNag+XGCMp9pyn2ND2TsThc/JLPWrPSlvayYIA5V0BWuMaJ8ZCPLdIRLv2rNjusdTZIX41TOm
3EysABfXrE/oZRDriRjmGnKBaGu5qtgOVQT6hTl9MpC5ujzoDusQrebtX+9Lgs84QZ1gZQjvRSTj
pdXICoNvt39tk/hmaDDp89D88glIZHIRDMDnvassUJBAa/mrTL0RQQ8w24CtZAQmeAAhj4yFjRXi
LXQ3Wdiz1xHOoS59+2Twl2MbyY7oeI29sveXy3jtJBVFEW9KNEfMEHfeQN/+RZkSeM4WiK+1SQxx
N+XixsTxX+FKhgh+Sbv+NBO8n2V5HjMKYO9JdQ9zpD5FgHbD8GsanGl8N8r6rfuS8X1heQOi9Tuz
SyNIbktTbb+0ZvckfO9kTIxl9Hir5bDBx7mJuRIIxIh5d8NLsCA5N0XwkpEsERryhbDI8eTH1nZy
0uzgLrFLiqShwzQb60LdR03jHNluDKeCBLuT9koIUN3ARmig4p2ZkDXNPi6ZaLNkXns9+Cp5N/W0
g40FDsfV1aPMUMXbbJKKjWsXAZYz9PJFtotnOKBTFmdM36NbZjdMI0prWBdddi+IZcILNurkKWL8
RPmCKTbg2omw/2xiEAerCgHmMtIwTz5SSbRacGUH9Z0u6ch4ROJ+I9uWkYFR8t3HEOG0UxzbWRzi
FtJeRENkef10cDRZcVhuD9Zy9uRLJqaZitPQ1Iopmm0cfJBskZ3vPHQjh3Hi3q4b+JO8177JGO22
djRTMxc20U0+oy/mA2vDS2kqg+CSeP47BXG0UWFzxatdnYZaQqVRLhqZNjIXS1Z3ykP9wWaCFiNF
C+TqiM9GaKZndijRtqsAjoyLPzmom2I3a/NuDGH1Uk8ywxvMfeRUp9mNw1PRUFYrH1mZp9RbYYEU
c6R+rZe/FkYdF17Dq9MZj1QIoEXy8Gpy/vw7WqxeznaxRHOmrgStF0Muivn+QkCUrSAwGA3/U+O6
HLGhQ0FcETODyW3LWdfQq9j0hfl4qthQL19tE/K8x9HCPyuLK6qFZl2EFH3VANUL4XcYRFBfh2vd
z9ney/igZ5X+JSeYmQl7tH7BNf/c0stX/vOjKf81JqENUkDZa/xd7ywwUSaVxauCZpWjjgTiU0Ot
0BS+NeUM41kZEmwDwB9KSi3GVVr4N+4ror765hZUqdjRlM4n1wTvZloWwrDCvwTKUmAMxjfbh0kZ
ebAoER+tDRJ16PFs/PKB8ztYqhMXVRnHs1OyVIPdTYRBKE8Zqa2n0B/LY4tWTNiWsx+s6dV1uTMW
Ajeg44x5fICBvc0FEQkIBbe5lClIC4COeRBydeW4fmJjJKvMsv82wkU2zxxTzc7+595mgDUcje6X
YxrPJNpesaqQO++E5yjyDo0lbh06nL3f+cBz+2xmWsYWwR/1dejyBV62U6bHcrL29oguX/WYRry9
2/usV2eHidBZmPFWO624OS0M7BS1O8WuuuOV7BECTM/ROF2pbB/p1uRGutDDisAz1lgw/7oWBwS9
8oaQXwiMc/4m+SQ1A+rgcNSXSdSH/i0zB/s4d9pfl5PDKwdvYyvMPyjzqZ4q6AmcdOE+GRnmTbDr
WlrAVSa79spEtCUQiDNZHkK7BNKW14owO7XPc9Rg/jKYc/yFl/ncpFjpyjh+5JwIGSsyxnDZbEsm
27XFyWjhwB0W100HACTtfUw/UUVCSAF1z/CMfes04d7NuvwQWejsmdiJtY0Oeyhc82jKbociiHFB
IT+SXGZH06KI8fV1ZCVybhP8GSWKmyGZrn2ECIDCJG+HX2Fa/jZ5iUF9aIAn1oBZpmX/PI3NZ+nZ
nwb2L6d3z2YNlshMf5cWEpZK96gFpDEdlUvILQ17ty7prNdlHq+N8VaRt0vHY3FLrtLAHHeCkNot
92O5CTJlcBkQrUvl/BpMQh+s4du0jENn2eHRqdHCNJCIAqSXacqT1/tZu7ewBa2iJn32WdgeOj0c
sjG0TpMLFy4EtCGio0svuW49DIJB9betQoIToKjVcCnsLs4+QZkCs16nVJAHrLgCMKT7J6g7b5t2
+EB7lLFhEZ6TOCXrYFZyPSb10cG8t+UbiHamx4BMuBjQZGlvWIACoiNKeSWUqXAke6+8CeBkMhCK
u9qmP0IYQI4GOmjAHkFxTaY8Otj9zRyR7hgAeXWG3zlZVKVMnU2ofhSsyzrly0NYuzH5yQTIbE4i
vc8hbuMIGBg1mvhpDRjzvO+PgetNbIjgbYd6ipg0PbVwxo9IsPQaJUN3jzL5IfK7XQ3KuAisb8b3
7oMc/IJW6tLPVr8ZoxqZdsK4bugYuuf51aLBdgvP23RRhC9zTA+yAgFCKw2A61jn5nfYTswmHJXu
kwDSHssvvKhuuQ8ZDHFaUaWQhghoXKJyDAN/3PqzPitF+qLwIZK00GcUfq6DI5CN2aLaVG1Y4jHz
5nXv+j0gfv/PeJm3KmH+1xZ4srQQ1rryUpbl80ZtTRZouzAVn3b77PhOi+AbjUKiUrHsr1D+oP7Y
mp2HqYwhVwXRCiDZI+IKuQMX3rJQRsJQyEMmDK6jDG6zoINyZ2yulaKNH1g69npi34itJCvFWZlL
t4ZCBwV26ufR2TOrd195m8IbghWnoN9g1KKmjuk6bDytDoeG8cOQyorfwdTCdFu+MLcGHtNofWeX
oYAr1DR4lexvyTy4Mc8GKQrbKM6e87qxzroihrMx6O9GWE6NQZHMNecjmUEOBmYJUwfkmgGsanOj
y+OSNnMg7NCvLPJR8mTQR5GjA2qB7bsEAcXFVK4T7CUkTaYbJxl/g4N5mntMboz5N3WdHsOrJ52C
oSlrI+aO6zwYjib+QClUe6o6e+tpMzv0QxmglLF3aTixPXRR/gun25Eyxq7Tmm5QVgLcSum+ztwT
i9F83YT1PhWGtQ/h+LgKyzM6y2wT+SBjo876YvWL9LlGh9+lOGdnWz2YaYqI/EaH057cZF6jMUl2
oGU+mwQHcRU2PUMvQHPVJQq6lv2N+J1PiPXlBEJ+SPicF9X4gfgH/GdPlkGaB2cWwcY+b4ut5K/s
cqlumIYHKj0Cd7rlX5k8U0Dbwb4hUDn1cGUYBR1Tx6gfvaJ8SPM+OLG/8TYi1H8rM1YHp/QuOIzx
eQ6sI+hVATTEXLxZJXZ2FF+zCdZx2AsIyPZTkY93USmtlSPGhrwZsa6begLoX7FoZm+xiQguahmk
gHgrtpERfbT2Y9mX80tdoKVOtmKitJ5sG6JgWpGR5HMXuYXJrNfHC62gLaMbczbsxNW2wJwylt57
mWtYA92A0EWRAJfS3Ls2KuluyYAolndD57OFx13pYtZqp37emmb6PHjWm2R9hMmJ+QoyUWlVMZ+5
lxwd4g6JBm067w9EZE736MQyPrOmukwID/G+eMkuAHEtvfAtDsh/Gnp/l0YqOXuC0MDCBarHFL/H
7LQthshZI9hfzUa7mS02RoVeAg9EnG3RZT00dX4NfUUOiMXbRoo2RNzXGLumSE5FO8X3ba0/0ns1
iC8n5+Oq6/Kl7hu2vGPwmWDa3MVBsyriHMPGDLGSY/Ocz7QW5djzmUANNqIyJ+08ckCSNeeeVXxi
cy+DZGyo55NX+BwphYcNmDRizmm6JAKXyydRUUNz9kGi/4mpb/DS9OfaeyGbrF/8HvXJX6rrn4d/
/RSDKHFKgkSjhAxRQzf4SZCgT0URwUVYBgs/D9b//uj/99cKphirnsZzDnIidySDWxxTJQwr01+b
ij6TLFtQxi2AW1rCrCLfbGghZ7dwG9K0n04/P4r/90c/P/1vv/bzR/79N/7bHxFC0SwkLnFewso4
aRrS6bs2vsZQLreRBXfBrHqUeTokPwiGSBbP6baM2xcxie9oiNprkibTNvQyfyUaeS5lzHTEI3lE
IEeG6SC+BbiRVY9rgloJDVF9gp3EQFCzdh16poXTmN7xzttzxNo7palJhiBW1wm6VR8TMFC6mmwH
u2dTyZgD+wh305CcI35fx+iO0bGsh/nAsC38/LQwGV5E/pczU60rk2Nu6LSLP67fuwKouG39ilJn
2OiwizblxBTJgvYxLIBnekKG79apCu0PydFxDL1NqZzP2g4fNAEWe58WflliG8P0267JAwiTHtwL
S1DPZy6kJ83Tc22D1GFmiPt9HFEU2Z5cweikQA6N16H4a3ZB8TRZH72l/zBcjTfE5r5EDV6MjDQW
p+vrU5VlAI7B0hGOZgvQdfusHgSEBDr7SVXfs04v1C5cg2b3ih6aufTMUaBlfk+5AAUR4WW88BAT
a7gV4VqOxg0VkbPhm3qZWg9HeQKO1zJBP9rJV8eAYpXqBPtIMBYHu5XPpREDip5wTlkDNm765asz
Fx9ymJ5UQeFgumR3TUWwoNTwToooOssFhpXMs3tyHAhX45IPLSr5nMN4oOalo1MFhHzGRdi9lCad
pm3v82EwTk3gDzC+vYnF8Df425B1O/9g1ZFoXamUQdZjxAS28fv2XKmrza4a/uoW41DORbNJClIu
dBVgqFbF46yHpzggB8TM7REYiD+vDAtQlVdgIpG6aLadW4pjyrolSxinTkG+/6FfMW4+4HnT+2Ah
fAeBfSS6Jz/roNr2WTHh26LHGyHHsT/oQ7ytaCWCiufCigr7LPz5jUZxNfeBtY2CKQYy0Z7qOkPz
raDzL9+/1V4djHEbU4FJCEsmmdqj8y7e/Cx7cNWSBYjuLX4VISogaZJkGrJeRIfv3nCkIgZg/PTz
DwXuneMt8K2JkXMMb7JnZjDGrXdAtwFJfGYWi8UQJouWIbmg9r5QwXRo4nE8jNrdO66pWVrZbNWr
c5YQbJbfp2V6Al/E/zsy0yc7PPK9teGGJ78xeONQD6NxpfvPgh1F3gcApusgMAgVchrXuqZ8yzPc
vslFutZbr9xy7QREf9XWnZN62Cr9j7nM3xWZD4dEVQd/Cj+cMA7ZYqfD0+jA8sVpdhrigq6GlZlw
BJJnss66IXy3msHc+U7KcD/R0EbBbNYZ86iR+NttmIa8sGZsPlVu88cs/H0bZ+mNvFm5MnH7pFO+
nzKR3MqYzdYw56++9IOLkVOv0z5sfTZSrKZlegWwejANIPRGJeJL2nvBEaipuQ8Kpi6TuKtUYByG
pGXjCFYFYC8xVV18tSC6H91fng1NH8hiuSAgG/+mGOVEbBxrRB27TseP+dJFTT7eQXtGtyDZPLB3
TDcs1J5lzpwjH1Ifmzlbh6oOfqe4D1BzDeXWkrk+2cvbr3cZ1QcdTzvGZdK5uuEc20CAoozplklF
ug6pM/Zh2d3Hkcfeqk7f0hoIQjCl5QY3RQNZpecWKzRxcAAXOP8sb0GNogMGxzwxCt/mmFfWQAUC
Who34vjnlo3H6WMMEnVyBjX96yGogXNONnODOmkvpTWOe4tNhHQQBeXNsczn9BT2tskaoX4cLffY
LwuNn4ehRqDiLtS6UYavKlPeCt9BvfLdZNg6o/ouzMqHXI/UGZjvmZKpwrDfgykgpCnCS02hiHOC
bBkG1idvMBk7LQ9zhafWBdPHmZ+UJ8tOXueaPwummlvNs0ncAzkxF+23nWQlw1X+DgoAGqvlTINL
8Bf4WL+eEvEqsK4nvDUABTrsPMf2ItE3fdQ1G7waoVkZqrd22WBXIDc35pR9I5eKj6OszevYoX73
B8EwMMFbKzbFHCYPiIz7tTLERHeRid3UeR23pmIPYEJBANkzbBjHxefZ+KuZ19NJiLPXJd6VaCIK
0Nlq/0i4VevcBe4lJotbxXmfBhbFpokYy51kcs1Ec8f8PMe1mBMiI4ZLwVffBmV1C333NwSfJ9x7
84dRVefAn9SfwkkIKZzcOf5oC3bas+EmbHBq1MkyxfEdVa82DMx0dqfdmDLB11gG5pglamDXybs9
BB/O5LbfunvzcfnlpfkQ9YKYwm5yN6J0/oY+YlQQjwYJUzLdhqNNb1gi2HLwomysOIqZeYd/shlk
YQSLdsk3XkXVXF60j0S0tebgyV8k4EHVyk9rOvZ199Cb7s1rEsyQbZRh8ybhpmhemFGxuMoXtwCI
KZRxv9z0Qagkfi5bizF6QuIKS30+GZxsfpP+soGCn90QNWXfO8OOKrs+uhGikqyqnio0cnVoduiL
O5N2trlNyEZF4IxfspcTV0nQPtcxSG8q25Vb3jw99HehNW8bbZWnNLFCtAIIu3RTRzhgLExRvI5e
7NfHCNP6aOs/gZPflVG6r7JJ/LVhfMkWyTfNu7dLJp6oYHDc6yAt68hROIBVadMnPF/0uXia/rjR
wZoh/MxUuBs/modzFLs4ZgbroXWRaquWtaLveYQmVXtdTc1ljPGwDlgc95kNglwxbrtIz3zskUsj
X+7KC5RKtqspw9SxNeEX5YP10dlLXGpm+yd/WVP8PBT0hKfsbYr7+lKSjncp2sTbyprp6r9+yiB/
jzMUKAW1ihbz9CD7+D3WeLwKyYZnqO1bKkMSxYIRPVWT1NvcaBabCATuLO7XoeH6nHcqI64QIHsW
ev2x97t3358zwnOW57xmciMyS9w1mfHiDnawZQ5Qbvv4r+V7yxWpX1kHjfSoEIxGgVraZR0MA8/g
5UHl2NUZItd8PnWxG96P6AGcfDolsc4e5NPkZUiIXMIQZDUgkAhUTjCTte0m5JiYNyiJbcEsqcY0
U3EYH4yilFsZguX+D5/jf4lwdP8ZHRxYwsXPaGMbtH3Mg/+IRx7iME/qPkkPnt1h4pk7+zL25imx
++CRp2sHoy85ZcIh1Ii5zdYTeMYluNfVXGJKoZRCzJ7rJEfRkr6OHVnxVZHbpyRLjAPyFQJApYct
eqqd/2eFcnKoq1Xr55uo7g5AQtKTpoRHMZB7z30ewBAMSBVwMnT4QGJNBgkmQK4ebYtdhx956UyX
Dkbb0R6cax3O0eXfD7Iou0MeDc+R1bDXEtRJIwo4gOAeaYBDV29r07oNPlz///tpFP9M+eRplI7F
vosYTEAZ9sKX/A/f5RRjiJhtwk/6yf8GVmx9DG0KStlJCUABfsaEY0ze5/dad2h+/NzZMMZ3bqgd
XeQgeXUcRO7c2L92V1/MOzQLGFgg5uIKM+MnPriYcQZQG7ozjlnQrtCXRA+k1HlwDXPixjzvK7da
EC9WEj/a2BCRXMSfeZujKVJz8WolqtyICiIBR7S/Rv4Z3vvWcJRgwUhwQKdm49MTXXPEo44WgFnM
qxTsz//v58lZ8kD/4U8NHEkJaHvYZH3/H1nRpTOEVYwu4AAkZaNKYsE8qJH1VPHtpramlCTtDMVR
fx5NpKzxuAOvaO4nZ0iOjIfvwzIw72I2FL7O28OPgS11e1JPIxA8BfvG9bdbF9FVbhs165dCJffK
LBRxQ2gZjbD4MNJ0fDImcUbD839/b/y///Wb8/gGPeTClvgHRLQEjTOU44zs3cvzI/JSxqe7qXKS
z7gGUyeiquGjxAvB9krsnKYjuM1IDKLPLO6uiiK4zYnOTd18W0qWrexPR9hYg/nSBu608VsiCzPe
ViQ0QMRkdNVdI8fP/+NHmRvf+7bT3+uBCB/DzvovwhVwYunyzetJnZB7xD/qhCvXup+rrtxEkel/
hHVxLATbuFKZr2affiQEBr5Q3Qz7HAfMQfiDfcsRgpNiOiLEnLSHRN14Y+rjPWGVgIKQEsva0nOA
2ITS3bA3OejcO3rOhk+Odbbjh1baJMP8D3vntRw3tmbpV+k496iB2zAd0xMx6R3JpKd0gxApCt57
PP182KlTVLHqnJq+7xsIQCJTyYTb+P+1vuVrzj03vQPScsJOyyQ4FS7sDh5muSB4eCmrCC5qXWbP
XW117x3NLs9svubtOKJxRwqqi7umQ8cQ2wICvmjM+4Ja/rYA0nNweKCGPoeRNC2R89ltZ72UQ36j
VZN459K6o/rpHS2LsDcr9KD0tI7/EHlmsm41YV1js8NxoaQ7TJch9wlqkMGG+3YFvAGLSr+pp6L+
gu0N4Xi959zFv9u7zUmPcLmYHbejvipeMtuC/4RIAS2WeYgCQPANAKWtaJBidpEOTylvjHXCMCPw
cu3Lvz8KjT9fiYRta8I2IOOqtvb5DKPBEyoGnlzy7jFbqkiXDUqbV3b3nHT6ObQ98Ht+Za0pJurH
RItzSn6xv0NCzxO/A+2wmnuOoaq/poI6r0nvbmur9MlVeNxdOo6rycXeQTxBtmpnVf1ECI/d1OmM
aFyLunLWRu5Sv/eCLwjbEG1QHV2a6XSlNmyZOL3YpfQq/+bP/px/jLRQqLjeLMO0DU3VPl1YFFEq
U6vbAYEw+U04BxdAAoROmyjhtS/aY5rpoGH97CHXXWTyndo+8ERzo/Rgb8aqbs81ZPIWaBDdH+Ff
ERJizcVKA5kMnuWiQ/3tpx3KwVkIOQ3fNNx/C0PBAehH0SMnEZFu9MTiqr62jOCg52JHOTreJINH
f9ouBfkxqdiUsO3pf60m2ll/8xPwB//p+gORwBSuhd+D6iNQ5D/chOxOLXAEA9Tq9KID7eM7V21l
0C/TXyy7aW4n3woOpR++2SbaDTMsnqG5rirbHzawlinIpW7xJYlvmk67T8YYFXOqGw+pDYKpzEjZ
5CZyFGXVPbvhFw+Zwrnru9dyUNWdXo743BRTfTIie4UihTOtjvCrjPlNY4AO9GhjB3nylNF4u5nC
6lnxG4LTvDg61ErV3rs2PIyseGipCK3KdJjRkvk5KdT+Blj/cBr88auj1h0y03RTFyPqcGE91WMk
bhrdNG+4Xr4kJuB3S9c4TIFG3KEfMk6wBq71EpJs46fYQ3rlqsVVtJx8U0BenIqbmlbNqhn1K6kt
4Zq9rxMe+Tt1cJCHlNNdIbQ7py3yY1tWd4bRAHxFEHWX8jBYuBOKY/SSW3qtRyUv8Jw0BEI7rcBN
AY+pJV2rUUtaBT35sJSlboXWEs9rwXsMGp/oGQVBKjZFvzBRoNuFc9JFrSBaQv4yIC3bUP/4bo+u
usZNDRkMFMyybxPvnKTaDRWHZAtwqFoXDkriOvOrdcjj+1rV0hLsjo34TlNiUpBi0Ohhu0Nyinwv
5Lncmyh2Cw2CMMiY6Iimm7AIhaK5CBxvrZWaDr8l5lLwxOCK8V9CRU8JMD7Xr0IjBRsAG1Kuqfui
2ka9nQJEKDgjGfu1GByLDJJCF/HcUE3BjzLRz+g2rzQkWzc9kO2VicPUQZizKHnsOldJSzyOLYz1
MFJwCUctprUOxDm1UVuMISwlq8lvk2AAW2fxzsCzGKtPzhNKsYVh89yHwtQ6pe1Ig6fwlMd/f2XR
dPfPp5UNFNzSHFMzLdf8NEQOoO/BjiZNkG4qYUL0jm6gvnlLFN1zXCWxozxE32VF5K1GrU7WhW1m
hz7QvnYZqS3gz3DKAYu8yl13ONeKHuxbEPfLNHAfhOuEuwpkwaaze21nGNYzELAlsLL0SuSivgGw
iHSv7GpIk+Q3u56ydIWT84B3HoI4OM/tvlsGpHgroJ6vwwzVr0dz3lH1aOt08MfTpuN9PuUUgMwJ
dyEjvrJyxA+d6NtVj1X6SpgpbfNcg2Hn5t9om1OpdvKrNggIWNc4HkOh2dd60pRLwwpryOHEIo0a
1u10bJ7TXrfPfQy3GbfZ7NPbpMEBUHD9Zo/1PiS4DaHlWddfKV90OyWnWw4HfWIQcW0zwuVO0vc7
4CHoT6xo1XNBXoPFrVFKWsRNpN60Myz/3GQRkhsewWjNjXu4F2IlffDCPhoWZb3EK6ZdSsUGBF/v
PmGjvYrHEjqFeZtNaK4YeBuHQLjYARu73GGfJ5TWh0plYsNeTFAgb2IScCaESSd0mEtNKRhsYPSq
IGQh88jto5X5ZFJHzixqm5UQiKvRu4iHCOcNlS9iVTsPLWYUA0ZznZiwOPQgE9iKteljxkMlGflR
+ubGCAPcCNZo5elH3carKI/Y/wkq+HvMz/zc9b/+z/9+G/7Tf8//BeZn9S3Om8+Qn/mNPyE/Lrge
CxyPrcN0E4Iz/h//0b/XzX/9Q9FU8zfVtByiDIRj8w932H+GFbi/qaoKZsSkkqcK1eYq8TOswBS/
IbQCxsPbeDjkyeC/FVZgG8Qo/PIQZQLwMw0bAxLfUHBNMj6NdUzXQaoy2PrJWOiJWhzkBBG+wajL
IEREtUE1zlJJBcrroZOCz49lubJRAaZ16ERXNWLiw1ghoV2K6tClprZHu6gQ+lzN17h+NBbCbAeC
cnOERAtbI5O8Aka9GQIFwRaVUDnpewfwS2h07p6ylOxW+hXD+F04Kx7lstC9ozGUwbYlr2lf8siP
mvIuI1Ed92P6BG77azAad6qfqLusI8JJm5CrhUgNqO96RPGglVxlEZ1x3PqPtT89pGrfAqFP9woI
NxfgED3VuNhEMIGoWSF99U3ntof6YXoBmsIJrEnMnbyEsQsaKG8Zl5i7RtNSYvxIScjxItEILt8M
LlK01uxzYfAA4cR3denfjmrznAgAv7pgBGEk0RpWAhy7FJuZEoZEwAnvVGY1BrLQ/QFZN62ICuV5
lmyXkFZ/VjRXEEFWTtpfmQ2oZmUSz2U63qCautV4SBSEFaySPr3NCnuV6R4wI/XOQhNAYs7XzhXc
7WCmrgYfVOQApmX+wCaonxmPIIxEjTQQ3EvFBYZ9PxuRZsR0GhZ4SwQ2NgCzZL5mdzkaA7B0UBzh
R5uRcQqa7Gsx6w3oYqfL2Eo87iXTMQirL4XjPOCOv9fK6uzU9iNmtSf4egRz9xGEZgvOk8fvzrXM
Lm91BY400onYhJU8FMeeu8Qq8MvvZYPsJjey73g/hxwxUzJ5a0yjlBr6t75HMmyAEExncXgMLD9b
o1gFuCYwKYSbQSk2hhoOGFA9gtGsfaVSGKs1wIZdJrx1bpY/dJ0nrlElPydo6Vv6t66t3ySN9i7I
utKT4iHtkCk12YiePBA/aLEv0Sseo4aww9aei/N9wT2APxoz0oo4O35Lu+XAq4KvYV/SrrLzcVPp
jbGxyTcrE9DW5OIVAshz1Vc3WfbSqwZqP3oVSyiDNOpEfq89U9Uk91tLSXwzrY3aeSdjcDfz8VSo
+Y5QDDqP5IGhoyCqekrOYbLPeuWGcjU9A5TStnWjd+A/jEnwyBKizqJuTJNs/D5pw3Vi0XP0m4ga
LvDEJsZO0dIO6LT0tiLEblGq8VOlec9G5l43LfrHVh1RryqC1iosAqXQv5uNelbag92QCw9FAjOw
E+0E5H9QMgQuDwRWOgUIsd763uY17ueUSJDOQy1REV6rUqgSDJjdabgxHOq5eZ+XK90I8RD2y7K0
4OnU5jmzJQXVuxZJuUuxH5UuWYZtvKuMmr7SyAOKHl5VTvPQx/CJE5fEgowj2dIbkHoWQ9DGp+YA
lhZdCBEq/bIpol1133fkHTY2wgCcL/3IMIa7OFksFhp94d82g3GcEvUYUJjlR1UzSu9OjEU3KcYf
/Adf0tA8KwGxrXEVvuKd26tdSk+0uves6JX5kDqHBc4W4xmg1TbeF2EXbwwvOoWlz6P7qmu3fUc+
Cc1h8mGEz47Sqd0bROMtdTCkSyEgroywRzAQ39QaLAG//BE1sOnda2zqD02l3sFnRT2ocU4TTXZu
CZ+jNIr6rr61jPCpN3EE1ahxyqbd90pvLdS8P+vZeGdTmuEuweEVfe0MMCAYDX7UsGtpEscYK5UB
fqV670YczLpADsXDz7sqrj2XOHLfuamT8N3TBg3fa39HfYIkqKx50HKjXRDogR0XhgopipTdJ24p
Qevdd0H3Vhv5nVp0X4eCL2lM2bWpIwVu8Jzxl68c2zwHbrbvIwrldpt+U4bqUevhFOvmY54g0TYn
Z4kLp9Tw9XWJeudxE0D4+wN0xkPfw9wPox+Dnx0B6m4UvWjw8HA3aWj6LBFMAxQj4a0loRv5QwRq
QM+vGZtjhhCzbTZ7VPl43bGjteqhr4kNDIeptSaIcUteqvtmRVwrWgbNjnibRnNY44viQ0K6VDRB
1wKIKFqHzCFLwryGO3T0k2x2gT4T0/NuezNiggSDYDJboC/2ydO7jTv0R3sET9Ol0zn0QGSp1Rp8
e8l3Is4jRaqtJ9+CfqOq/p06Dw/T5mQY+yFOz2bqYTm1EeS1hVhXrYvJHxFvo6EWzm6TLnlHS4IU
A4Wa2w3fHGNQV86Qn7uSGLz57BqmcgPKarbXBe+ToEreC3TMVF4Q2oLihYFmKF+tmhp0XLtU6JG8
+D1E/Dhrl4xXrknUfOuyKWOEXgC8nV4b3X8ahvDOdyjkdRFKIrBTu5By5qK21ZfMI58EvAheQmfc
D6UByAqGHulJp0GJz2PAcAKcLI+v+PQV0qitfquK6U7j4QwPLoRzr0SWO/C5sXmlZqAIogZrWWTt
CkL1SmE/02QIlvPRTgtQ29YOuhKfmHp/0L/4pE7MPIbX1KhusTrgrYxon79kgbqzx+HdnaMSUMij
/nvE8XOfDYgUcAN/iZDWbCenP9STgV8QiECO+bf0gQRzadiDp9dqByHcQK5mrt+ZU3CEyBUsNJiy
OuR1t7LOWFgR67ORkz24eEFo73wze51wjzB6KiYORBWhNEqFY62oBJGIgusdLjOed0CUZzmo84nn
60xw3HTUzyqv6dAVTQHZd+WL6CGQQ8MJlzQo8O1DuDoxpFj2ucrdjSPEMKutnyU7qzAPSBMPncUX
RuH56A7psUK2zh7/EmpduI8m63sQA22yqahGvfLq0rJYFuJGRIG772PjqkkQUdVl8rXpBZmfBQ+K
NSGoce8sVRXCSY9lbGu6mX4MhU6aAqaAIsweLKoMK4Qu3wwzeiCxAfJQVb4bI0Uup3w0YtWFnU60
bJYkJzpK+sLDcD+oxmPecboGhfNkk2RSOI9hh2DVsL1nIN/BWgTVF91JbqAZk6acR3dW6r1nWaWu
MWxwC4pAuYwUr3EthCbhgmrI9aZvFkY6vBoFCFXdV68L43XKtYVJAILmokiwv6TX9OQYC6AcoKrO
FTE16wfCJnhuS9VnYkrm+CGOBA89d1fzFjV3nsGUWQx+7IUKjoWiZn9AwdYAfIIEDYtxSb/7XnOK
N0pfhqt+7YXzvSZ+j9pHD1/f0ReuST8yIK81zx/xNCEPC9RzjUFqEaGacgzUujr02IXam9gxBh33
mX9DV5buz75VSRgbYv8LEbPoM/xvZTxdB0Z0R2vmGsfNFZhEKLepejRqSBE1Qezkim5q0GU0foen
McOTlk7l/eQYXzPFOuYCrQtBFPdtYp1yjb+xHkhOB2QI6vHc5/6zyAdAQHFAVc/gukvLgMvfSsnM
B6oU6kKxqOmTQrLKwuFFRIQ5pk1x9hhY86fgNB0hIgAp5CYU+De5oK40pFtX34kEwYIG/4lCsp/C
f1Gd8S3CPav6WFEqyhAb9A7Qp8WREblipg4VhhxMw7gpe++BGlYDhV0tSDYJr1R3bjYGEJFtUlAN
pChRzQVuDJK7uYu7cBuf/2DmxOAC+EZ368FyELySMGNgVoJMAvvyOdZmiVz5ltXmXaSgQkyS4Nvg
9C920H2ntf6uT9asvn0NXVxzhcpvFXjIfGgh0qWmCOB2285swEF7LbSNdDuK/sTz+9HShbckRuUr
ol+HcUe1CfMtNfWijsDihfaLHqVHryx/BA232FFLvva6sxKas0PF5KNvjm+1lkwu9JjgoRVicLP+
SlPjG1frMKMH1muTYBrI7HY9xfMNb1hyH8/b2S7aV7O3Mt07FhqsUS25/bf3iOJejQgyHQbmLRdc
AGyoEjFMxKrJ+B+JL66F4Y0Lzp0RiIXr3fboMWJsBFmDgiJHbAuWLF7ZcXmLrAfTIEW6XYCHWkSP
g5k9jL7P7X9J3g22kRR+ACh6PKCz3kaJAE7ojJRbIRalGKiNorzIAcdMgX3Te5AIcUCtxrJGgzfw
EFQD2ndgbuvtqcz7ex0VL46RfNdO+spR3TfTH+9qIxG7qi3PY689qYVDsyo6KehtOHU5wRwK8xgc
Fwmkr2nq02Wv6Psu5JwC449yRLuNFWdbDS3jgSk8BRlXqNJ90jVAK3lN8dAIcdSotnlTGfR8Gu0p
toO15QgQHB0ZDX26i+z0OHgPUW9CD0rmUa0JHsaKuAGGVEyV8KpF07oB7dIujRwl+Mg1ynVpdnhf
vF5r9i3J9pofICF8UFT4VBnF+EU9q+es9GT0aFi81H40zODJgf+R9/Z1we/qF7Cl8+S9pf+pld0p
059NvXsPA++7P/Uv8Ate28B68k3G265D3qd6Bib2o4yLW89xkEGGxXagILpE5gOxHw+BJt4gJew1
bThV4Q0NaBKFvHzr5HREIKxpRrsrdQYLhNhCuevHfB1a9I/8vHgg2eHQRBTk4oyHWlfFsUYX+1sK
NYqTc1B44gu+BNUNvD0yWgtu864ChSyM7/TJIHV4DN4jIjVa/0Fw39Ot9Vvba+kBkYi9wwCxkOZr
OQFjRZlBzkbQcMiH1cK1XExTvJwFxzoN7ZFmTgGFwRtnaW6JvnmuRLj+TRCWyHgyeGtuUXyX70sG
n+J6VforCrb//Ox8/u/JvaJlZVX+5f+T6wZoD9tIGRAmYV09yE9w5qJH12nIs1AQ4zrRKyIXWScn
PWcapMoaDK8V5Yu07C2EFCXkpJFO51oJ8ZX7bkhJISB/teuRXrp1QB9OWqCbmAiLccoOVuzcUPwE
qHIpxvRhjI8pXjRzgYbmK/z+AEVw/ftfm81/lxAojVUh0kMz/wJyriBmk2bBvNJNh5TOiw6XioPW
nZXgLkrlmHHJPDtPcsXPVrGyLalzc/Pu42kp/6ykVsxp/cus3NomqmnirEVXfpmlk7C2Mivcyf9v
qGsatvU8rHvGenOQv9zlVwoJhsjFrL6fjfbyV4kb7vl1o1F1mdfJ31++Q87JdZfDQS7LCSHQCWP9
YFfiaGz69k7u+BDyV4x5lAPh42iQr1QDWhyaTqREzj+F/JJ6V/H7NH4OkrOh3DGK8pWw37VTJ/R8
5w8xM7sjEMc0NqnrCY46SiBZs/eNYJNNOfhaqDFcYNlwnqSRZcPPJ3fIL9mt6OrnXDaoCTAMs/xP
//Ev30HOogbJFpoezIpZvuJl74UBwtGsM/TVMB8cwVxFaytgDxbQq+GO+L/w8uMOlPtiMAm/nzUE
nHrjUv54n39Bowyu8S05CuwtkquQk0VO8FVpU3X98Qtzihx024G9+PsBlGO/QIjWoZ/nu3S4hRNr
UjeFKmB91Skneq8rG/nt5efId8q5f7nObYuJngMhRvJIoKNPLQGZvvzK4KzsHbAJWo7/PMnmDaCm
sYHJsLjwRzoJHLxDK3r4RrNNnjQtm7KU58xn2r/8f6082YPsLpZuRjah/L/lfym/7RRdYYEFb2Hk
FlYyeabJv1iWOT+Ornldbpvr+Yok9MleezZQ/8BOzravcCDKI09OPs7WXw7Ry6x8faIMCtl11tdy
tl7e0gRiqzwRP7u57NWs9OstMTT7jzNc/nnyLXKdXPTno1DtAHc3MT+THW7ka6Y82OUWH+//fAjK
ZbnX5NzlPXL5Mvvpdbn4ad3lsC1Ky/p56clTRlEiMaEKA6pKdKI0knGpEv1z+X10V7QLX4eNO2Ig
q2ESi5qnoXmP9zCE6AneELN1a0cg3XIao2TET5jvmj6+zRxj11ftUXRmcaDWeIuVJ68hUEAHI8Ei
xxq5MxTIbUS/7ZQR+IKc5CjqD5VWASWVyzZRPJiyVR9tTW43jMYwNztZR0YS7CoCIebt/3o2c0io
7x39Hrr3hBTkYTSj4NjPEy/suQvIZU+3kHXK2VaHwhhWs5RpgDOBX9M/yhd8nxuF5YDaTblCp/Nt
SU7c+bbxsfixbjAGfmL58mVWvuTIw/5j+3/z+scnh4Od78xKj4aTGKpp8/H2Xz7uMmvPX+eXtZf/
+pcVH1/w41P+at3H/y5fHSzxlQAn+BtGjWH93//R+nxwfPr4qcp8EErN4+XjPn6cT9v98lU/Pgay
8IDMnGcpubX87yMOLi1RvwQZ3mOgodStfpkdZrqHno7urgWLrf7eftGGCuv2PJHr5Jzsy8jFeiB+
EfLKVm1DOABY23PSw3CRyskoV/qwgnlC831QhfNtRHq3+DJc/D+W47SwlhSqGITK634mhzHzhE4y
1z0Z7O5WSJZyQ7uVnRmR9tzvm/nqpXKDQ6LDQ00lr21w6xiL2ZCA5wuc05fRYbj0dEo5hADQ7u/M
2FnzvExHKCNAS13Lho4/34/UFoBOmFnEQOFuS3Ac8nvNiIoPo5tcRMz8NaV3sNZmDJI+n7RyjpHE
tg+mikpl6C/orofgYVqezKtMxfSOjHKVzRwgZ6YZFL/PfVpXVSpMuagn0Lmkg9VocI/lpEcAdbis
i1Qi4VJwDJO5kK91pmtuA5L25P7EkF4e5JzGD3OZk+sQSnMMCNAL4xhB/q1qRr9C4NIfQAgiRpv3
v1y2Kv3Jy3NvLdtrsttG65sfRO7hj+7bWFTxkqdrKsbzuK6cJ3JO7ulP63BT1hQGy7dI3t4vHbjL
vNzRXUZNrXHIjJ13p9zFHx05S96KLsvzDcuaGHplaCVlMy6UdkU5O0rTYVc3+SEOy3e87gU+bfao
qYA3/2WPypVRllObZazaKiq/wBRUNcmf5l6JQPaZ8771OngXPAyyDCAVVm2aPIoZ8ZR0Td4fizxq
9qP1xVPd6gCs6tfJX62jArNTwlrbBppRH0aEBZdJk1EGqG2DzIDf142l39Blp7oMVcFcVX7RHKbw
1fDdYk8NUqz7unshyJlzUO4nX+4iOYsT7dHDqAtJseZY/9gTcsd87J2g0nhIteEjyF3wMbHni9PH
ojwz3cbK1/EYv8vdIHfQX+2qdt4/PcFkO/KeVnKnFJa7MYvU2soz7bKL5JnnRJ1YAnSkJTI7bpAZ
LYFajbvYyxJ1Gc3EqXl0vhcKyj8Jfwnj4s2jk7Du59/J1/jZE8fC2y+XL7Oub3eEZPH8LH9Cdf4d
L7/3PCcXNRNoCGjTxeXMiHQHNoXzLC+Q8txxxwHdn5y9nEu5Fe6tnPpZ4dCatlJnWBrsfZgnOGID
RdNJ2MOQHah6vCPteU3/kkKzfHWarxQeQc5rayqe5LFUmkBe8nnysSjn5DqhKDQeGEDIIy2YfwZl
/oz/kVb8/yQoIXxAzPyvlRX/N/lWx3/QVFze8VNSgabqN3qujuXivpgFFIgjLpIK9Km/mfhTVFcX
OgDpWWzxU1Fha78ZiOpVE3uCMIQmPmKTBC8JFSWWYRi2qeqG+d9RVBj2H4Xb8/fRkFKYGhIv/lDH
+CScdGhBpWmrmu+k5P2geeqfgkmE111Lg9fFJfQtBOwQa030vcxaGv2cGbdVVEd72B/Qlytc6kE/
3PoBD41tmw5rV9AArqquvm3nQjjRDPdy4re4ndsk5ZHSH4t7vyzMq1Y4ZxS9EboBhGS0d9XucNmY
JsuhNQfayRMta6dIaIWHZGFOVEbrJL/6mNhFl18RAUJBbAwV4mT7MkXh8Odt5LoOMdsJWapckG9F
bfBU2WlL6ILSr+qg1F4SW7tG7Nm+a/FwHLW2BaGAdL0bEEonfpwcyO5OuTo1kGLn1JTS1me8R2Yt
MjWvrlIdrojZeMUOKMvjxyq5Xk4+1pVOQuSbcA9yvRJa9alvbxUewrxlAunqCFZ8ONYE5R7lIkca
8uYq/dN6R6e52OfF7Oyct5aTy3I+xLwmPyh0+n2V9O3OltuLy7uybNhngvanXdW0DEg5vyUKBTMc
aLxlCgrpqHStgPMeg8SNR9/686wXpunRRDe2p2yKQbrKnP7KytLhSs5NfY7/yanr6Di/Kl9oytzf
ZoK2mhopDMviqvwCuo8wqK7zD6brOy/0h/1ZmOt6WL0GxBu22w7XuJFHGNV28QUwFG2BysSXE7Xm
k6bTlOuL8gvwy2wHEsXfyM36UL2lf2nc2ZHV//L20u/MpYLzZFvYrUB4opARgTzzfFn0wti8xlwO
OQGY/tbKVHiZpnNjWTquJthuHBGlQo6B69zYcyiImCcu9vWg1czjx/o2yLD76v6tXCUntL/cGxOi
Oi7r/udnBEgVF7k/oPLNyGZo50lHneFEWhYhwIQ9Lz69IDf5WFeHVLyNoM7RYUb2saasutXq8lku
tZPZVAhteeHzcqAkvATL1D4mCSXZrCVg92PLrEqBAopO//lO+QrRdGuv9HngnwXHcqISMVbBjbxO
s7a5awutOVZZSECGG33vtBqPQZB+M5AfokNw/cexTo1VmKNX0aELbq1Bo10Q9cXRDn0Ib+jnjzhc
lf4xaFpSsTw9Va4DpPcLBSPgboBAd75Mkgx/cKIR7fn7qnlOcfARk6Thrj9eCPHanr/rwxD8fO+8
YUpXZR1lCe2VOWCxbEpnDWH2oeMPupMTU2c/t1Zgrj/Whd50ciPFuEJR0txVZtKeVEe5vMkLARDZ
IRSXcUZ6u+2UnWI6J/MCwSdIrX6ZDcbaPJGOjgi9AmMvX2FAZJ5g3AWIXwJvgLxBZ66accsOofIq
aJarqOW6xxNacA2DK7gWvsZ6zwEyl42xub1s107ez9fTWv1upBqGs6BBTGqqd3WVoKVYyfnLpNcL
5Nywv8ju0O7kusnm6hh71SmfVw1+mp0AUb18vKkJKhx7f/xQ7/IBud/dYHox2I1BdnaSZj2penvl
TSxdVsVtvYl6hl9yMcEoeXZHPf3Y9mM9/ax6k0Lox2ky2od0ymDCmZ131UeQcINBpG9ODlo5mV7V
xipXVPbiK2dM2ED8vCv8/QaES0N58v/G+aWpn2+yruoaumaBBLWEiST5002WyFstb2qMOJZrtzs0
HeppMCoNxbvbzXB6YW3LtHlUiAWiDmKSBdaEU74t5t+8dZQVHFVxSbPRACDvsTSZC5l947fsyMCn
32gzgkRrH4orLY32qIFjZ59F0SvMAsbsarWlr/It1jlCk64cbouREtu8JCd9Rx2nTX8uFOFJDabw
3ARo9AVA/YXqui1EVzbHYEa7LKuqvVxUYcwQeesu7MjJoNoL5WBMhMEDyIqep6Q8+0EafdfU8CWO
W+2RUbGxycLY3oyac0qDziLJJlLPYWRCF0iQT3l1p13hmCkwx6nZo5YVOOEoIWxHWE6rqNUp0Pb0
vCAumHdKy8R2qKFz1fL2I+grFrvkmt7cSS7Jzahtk0hR8F+PtW3eXTbbtxq6wUA3AMs5tbkdrEjZ
uk1oPwpbvaEv0r16Prk7HF3TeSqr6di6voeCcchfveseA+EaGL29mpKC4Q8Nt+tfBpHniy/wP4iW
PFMlaAio1D9p79He2iBPMagKB00usPdPB40d6UOK8sz/3tuqBke4iu8wV04A5dfIDrt4WXYupvum
PIOsSzdwV5q1EQ3pg1ogtLGzFkqSH8ENxGlGYr1JCq0SKEfGoi5NN0VbIYv0jh8vyDm5Tm4nFz+t
+3jvpxf+auOPdYwwwTAN9j4J9QyqgSmuCjNW9kh8vW0M8facKqWzDEzFfBltHDEGtu0KlUtRG/4b
6AoNUY1viFMfxMYBrK1x6KvZRS2XA4YIKTrFWeQuZ+VaqxFUjoPwdNl8fqNc7+o9qQlhm5z6yIpo
+uFEL0A73QCXwTsXG0TS5c3NqOXee6hkW60reX52UUBoMOuvEx26ch91NTWMlMVmJkzJ2SEpb6LC
ig9yO7lq9HgEFikwKg75lFuDeB3K2D1hik8f8DEGMEQ7A9CGGt/6MRO1aFTWMSqozDy+NTolvnXM
IN3GoY16aF4ntzOVUtmleBwAVPzzvT0phIc2Gl8+VhFcmV4h/d0b/OQrWsz6js0jghJjA8xsAUbW
so5yAm0S1hA+2kU2jxA+XpBzch0RPdVfv9xWkPUGkF+rT+9DU4UqlrbNtynpq5Pl+u+EVmjXAzah
JzsB4E4A+YM2+f19QMsVLpeCPpS0zsI1/KXWBNqrBZQa2YX+bBPwsAk6P9n3/swk8bs3uYEeJ+8F
rcB7VxCPZI4mzRlcgM9V62xNpFWvrufjq9VnIH/sFCfuPtNKvpAgK4q3/kRuUIa7bpnPjup4zIIr
KMg5kIZA57GaNBqGxsF96TXnMA/UK7Bowb1GxADdcerl8kU56RRyMSqNvIR5+48tSiPk7fO7fv8M
uQVP+97lM5oIn1mvp/q69MoJicmMK73MRjO0VDEc1v4yS7IfIS1buyXMsRSt8uR1wbTiMU7sKJwp
T6pBX810uBvIV61qWCm2o5BVkSl3aGC3mJ2UJ/Rv5fbvLlt/FOjbxPzyOEkgECY81+K5ltd/cYN7
QTyESpxk7zFmw3Oud8WiJyLktUBq08VEVi/iay1MUYR0fneKGlt/dNrcpMOunIKEBL4lYgJ1RUA0
qpj57ubEiXEA85IcsEYh+oHONW4mCIYzzrBf//uvjx/hD/4CWxUGAgdNGLaGf0t89jErmk9UW2Ib
b76hHC1Ckx0EYHG3i1OSdC/LLi7Yc12aNdrYhqak3MgpnYIEN8JbmzEGWBoYwXlSUdaMI1da+ZYm
RitJAiU6x6qPbkozpWte6SNCRSu6kevkxEpcawvzvFjIF8T8ql3p/hbNPYTLvxmczPWHXx0V7DBy
Vk3TtVDecJtxPjm3xyQlitgavO9KH12hT86fhpEwsMQxXmqjaJFl+8hMDMN8iVSe0XEr8whFieCh
zNP95BXmC6b3cBfmhrOWi16bf8eDVJ0Boyq3tvDvL+8Gz70xG5x08rMxwN3W6hWpoYes/xoOM/M+
Leqjyi8yh6Mwe1mGTXGZi/EepCRLQGFo8haWz5h1UCDzqIOp1qJCRtoXtYIvAYI3dkBSwBGdE1UT
275MoqHuKwTGLPcRwV1TocO4TJE2yPu96fnrEKPui6kFkBwRHO1dKIL3XDW+yw0qrmcLW1Wcu4kU
2z0B9/GmHtz6SyJAdVHz/laDWN3EAxd1MTX6I4BbdYMtwljT+/t10RzxCYJUvE+hQl9FkAuu5Jyc
BLRIFo5DX+zTC+Hkp5eq3sUF9BfDDGumM1xGH/vv//UPc979POUbKvdajDWufP2X8xXu/ai6Q2R9
72qnsq4BBS3A8FdXw/8j7LyW3ca1LfpFrGIOr8o57ewXllMz58yvv4OQj+Xep0/fKheKWAApeUsi
gRXGTORzFQQDSmY1DdogC5/UopUxdcVALNXLUDWH+zTKQN2t7xGpNCk4cBR5i5+ZnJMrKCn3CtMc
0bUmeUV+0L1CLXGvA5K3awOG+LyNMysEF91pBB9BIoozxEQ45G88ogy0fDhD2E2y3riqMKSebour
ip44Q1wVYXl1/riKT4nPPDSKYC3mBYRvCCuvBE1NiUjHnd8PNehq4kg0ne0bRGPZ8czEIaQwcLSa
sWnIIV79+21HmWquPn0MuPp0+NQ6Hhw4UJ9um2qQkqhJzukP9ElKioOLCIxzfCOyFe+s3IvOommp
ED2HgRZCh7PzlbCJueKopGZ72UEXn38a6Iuu3rb+8P7JPvRldMq7p0/maHp11QsPqCX7+8f1xbRK
ItdXjTXp/urCdm80lPGqiTv4h21655WUjiB/SQT7NJBWXnT02NE97I8Xk5R8baeKtBeDwh7odYKe
cBmvKaJv2ez4NHVEquy9//lQTHBNhQmfD/84zdcyksr/62LTxWsKIRdmjuRqU/YWKIl4qirnyEqo
cmj6owFiLei9Jw1oHWl8UBztrkENyq+HdqZmvn0QIyaO14PoQvXMV5A2wT2GJEuQKNa9VKryNjqV
d8Pn1p+IxsszSxrljzhxqrnSRsphJO30GazcXthxH4SrrrbzTeIHyodq3gayet5N/HLbnCDeQsz6
h6sqRA8X//7Fhan4X19chyo82TYNlWcI9zPG/7h/hFkGXbhVkx+4efiETZd6K/KmbdQZ0aWBjLkX
vSxUfXnhq0m8xMcMVnKa8scI2Ss9VLq7qSaLUIZIRnRPcdCoe0zuR8+5zyEJHQ2QEJCFT42DDLx0
pkYN2P6+PiljZ18d02bFZ1lz8NTOVZigyFYolMCA1FPbvqpTk49mSVKwlEDVoivmRbVNkYBpQoaa
bCD69gkrEChSqbFPlc7Yi6NHI2ym76crbtFkc0zzLMKn5f3wn877Yxj+PCk9Dtv3wNU/X/9/vtzj
1YuKR+IAUvMf3plTQ5aK+RvtR7mXDhmScgdxFATVaxsZCJf/3Q7H+9cMMVcrWfM7mT4txvCcP87/
NK/Tke0sO9NYfBrIMpJJyV7hqpUHis3m3QJK+W0UVzRxCm4cPIc+ZVwIyMOowSkX7mEIeBVciZVU
YxeDdh8hWgpezbjPe5yBv/HqugAYH6bHaeKavr4O3Cf82fIBQaZmKUt191qrxoc2Ofuh5UFDSPWv
JhIDc9wmxdrFV3vpvXhZmjaaYIM9AiMt2VM1hXXwKwvFOd01PxxcU8LRYcZUPEm+HD8hfBNtYKHV
mxQcdhcX7lmlnDu3LUJ6VeWd87j+oAimeA29KD80RYuE3tRtAt/aIgajUpA2zU0adV02oGGjabQr
t5J1SJASm/tp013Aj5fbQUZ0NScZ9wngDvIpVmz9kJ2P0EaSJoZngFxrMN5sRG+2bWg3eNq16Yne
jLccTNEMfQFpI2xGWI2XISB5dzpBmAhvNKvULxpoOeFI2jkDrqddHUQmjmJG22f8B3HqkVBbdHPT
CfGLD6VXUgnADXDojR78v4vfa1AKnBfcKUUjRh93xsdAxLPFUPHEP0yduMjjhvp4pYdNzFZ+X97d
KFvx3PZGyKld7cDnF8/1e396uE9l/GuEbo4P0+Pxr/zDakDMeywOPl3ucS5/ArKIRV9XOv//WSyI
Gue/LdkMNlfm9E+1DSKL0y35j1uuVsYVpQlR9V0vva1qBvkhhg+3aorwZ186JCcaRZUf7oee81bn
krXjTil/9yT3OeMu/qr4GgzU3nD2lWNBC7BzWIplpi7KqPD3VqNQVwaC6Dj2mvNsJuqKlEz7PUWI
ZdNCi1j2CD2+13rzNXcr84LacXz1HKo3cuf678+XKQb693WRYSvGVKbD4khWzM+eU8WJbLVX5ZQC
th5gb9ibNzdCMAg660X0ZNlWUdSNlXkMShqtOjOjtJTNmBhNOpOIv5qUE4JfX0VFSILbpCEO+8vd
i6Nc686tTHal6BHxRDlJHIrGGKoF2SPyrvMMRCcIy+0KqS33dVTL6zara7Kuex65eCGebb/w5o2T
6zNSon3kVW3Kgl0j8A6eSYMnVdqLI2EbdTXcNpa7fpge08TchhQkgKTTuUiTcq0gaE/eEBQvLMKM
lWUH6WoMC/Ilh0Sek4NU7URX1xSqfBzjLHqyuoAHVr861CNdmmK8sh4LN//+MSmfw8jsmx2+kCwP
wA+hnPLZWenCD+jz0pC+UWSbr5tU+qLFbXoVjWv04Bjj8MLbdHDroDF7DOR006BZdA2MML2WlMWf
IyMhc75A5pncd/MSTNITbTAQVf5qdJJ7FtdSpqtCZyOUoJenx2sYAZ+pzf1GXE/YpaB88ZR0UaPL
eW1yr+Hjd509uWvQ9cJ6XEG0BO0VJv486Nrua1crmyTO9L/suFunKIl+VTuKq6GreU9DONarVknd
vRxZqB+VSMXqZnZ6hIP0EZnoRlOiP0NEpXlzHEMD0EKIaHDS5hgrxT+eFDS1HCN4at6s6QRxXckG
XjW9Su3HCqq2Q/TnKxhScQmMrgOfn9U30nGbYxmUpyCS65sw8aMYlgUC5kvRVVonW+FG8fpsUUAF
hJJf/kxhAlw6LXCuvQaakV/Ve2mCtm9AavKrakAA+M2xbZ0QPLUfn8uOAqh8srfw5ZY6ZOwtFXsD
qtFxMFURZXt9IFt5og09Gl82f3XLun9xoxYf+5OvttoeP/avRoVFuo8bA049kkj6NjYQIpxsYspQ
J9rer3xlHcnsnMswa97U76XVam9yXQzHpJAJXE9dScr7VakN5sosA+2t5AE569rUO/06J/MK/UZF
irn2O7+Aqlvo85j/xvfKPI6gob8grT1DT7I9tGWDMOPAZl8O0y/FYAwQ68GaWV09vJD8sEmIuXzR
iL4sJS1KthmpjO8haQhifgInnF9nrrPA4nTHmE0nf6QI6W1w5Db/HwELBN9n3xW/Ogv6Bt4cx1bt
exTqj+eC4XUwsJoy+2ZX7Gi03DbP1Laa54IqFaSf5HAlbF2TlwQTZXVT2jwnHvOoCO72bgzJodPq
vY0rBERAr6y9oXHeWq9bhq06fg2dBI0H2fYOOgD9nTakW09SywsKLzyQUnNr+UF1EaZaD511a1Cy
97CJAWM0+QHH7dF1ObMonQCFE/QfYCeyNUo00i4IF3R7xbd1As/kkYiu5+XIEZiT2PP9UFhNs1Ip
Qp7m/2HNc2I+YdhvxUA9jd5nT2c7k/5Y6EbmvtUlHKWSmz/B6w82ZHXh6xtS+QYnrqYsmHI8I7QG
krTRrxeNy8QDAguTyoieIsDIgLCJI0RC/pz3yaZR5b93TYox/zNLTCBGNszhgzsLP69kQpCNRdpp
IYdzPQaj0JiuujWmnYg7bWXMvF5VrkKKymQarDg7Swmpc1NPmKo2jXcEJqilV93wooIEf87YlmlZ
NXwUMO42uqcVqyY3hw8/8Pcqy6lnF6kcwn4anKNpGh+MMUvtKDh1VBPe2klxarKTDYNG12B5W9FV
2eGE8OsNSqeAisD2yaJ9aFTVrB18/7memlYhAO/UT3eLn2gzL+5JgjNLA+5Qku8RaN2rfVPyEdBI
Op9NDJprJ9SVK9+Td2UIWEKM+mNLdoM85FuJhcNiCL3gRJoKya59nK1rlJ2oupKdGRtW91tX1POg
1t2fplm8EdMu37oKfLI8nVSgEIe8lRmugEkjUauWERslcShAvPdGIg6PDDd7KE12UcMNoVfjwy40
SCg6hWclwvTQwuR17oG6suEnithO2hJxNMhzQmmbwI+cpOhARcPOJiuHylPEYMihjY+ub49PODRP
6bSR99zUWEa11EMJs8Md4BLr4uu1c1AMCb0YekWeWRdxZMvZ3EFV5mTHAVEJG3lrGSGJmbjn2iC7
NrUafIj7rkGl168B0U/GfjEOubr/dH8ODO2GXBfioGGQ84xKXKTQsu6K/jaKpaUavMQOgd46SvwP
PTN/WJGcf+8z0P12Qq2a012laKSuO5oK1+rWPYnGLqjzC11zKVutod0HJOj3pyxV3gOoNNv7gNQ4
6ikv2rUzUU4pbaOxE+UgunYdj0hsTv0SuvemsPLLfd5kuo+KPj8P+X6KmMdX7CIu1VfxOSjjDC52
qCNZLrdPolFwzZP2dTMzIlDupLIFnbhcizEv87NjrrQvote4aftUlOE3I/YRR9dwAea24Z5FA5K3
WtikoSwftsaMJOo+nZUHneLwsFuRNe3h2p+8knRW5YIdGPdykk97Q1kJo5gsp224LcP0FFlZvSUR
JH4fNGdTo3TzlOFivTRN+E2YwY9GZHij1yG6LV/0WcjN7Gymrv3s1AhOT2fXtgXsKA6ihQr3/j3q
fWUS3+pWtuKx7TMz5UsmUY6LEIN+APLtXPKUynz8iRT8IQ0AZcb3ruQ+kbagQToY+rZb6fCLkVCU
aqpEaSLV1ACl/u73EoAFr6P8EBHrep+IYS/Mm30E4mSvgNLYNrEqLYtQSi+WI6FEXUrBD3jlVl/3
34nxws90g+achZVJZLXhGYYg8Wuf9FcxM1Dl17Bz7BdDGYaVFLvxzqF87O/X8mw9wrWcX6xuVPZd
rFjFShzqfaQVM3FIOSYCzI23lSdmq9l+byw+mcox263lmcVLkaATZsZdsAEqXL7IKJSARovMFcvW
8iUbbP6QPiJTYtRJOp77riEvxKhll9DUEeici26VcEvTlR617+lcv5XTQ4N4872b8oFZsW7evBF9
AJ2SnJ8O1OPG7agTkl1cF7ZtfQnd1JsHip0+jeRsLw1XcflttOjp2L636ZD1bEC2R9apQCxm2TmZ
+qyniMrWVj58rWp5Dx1T+hKp+pYIgfdsVr59GbVhScAgrOZIA3+4ZpUcVbKMnzMUUJdGg0Zblurp
lhDsQIE9T5gBwPvUKMT77kei2yhWcuim5jFFgsi/VIwUV1DtDSslBVRCeudeNPiB673uAwqc1bZJ
eCexpbVU6s1GY/t8Fk3mJMG2TeuvD5M4QjFJQVYvU+CEJzXMaG34kqjOmUSc6Lm2gmIv7N5kD2Xp
LEXDU9+W2r4jZYcs+QiljMHPTrhXs5M4kq0yO8UtosdidJi6wiZGHeTADp1bju965edzFYjgCc2Q
6gir05lLeVV8a0tqgsFhfAxeU64qNWm3Rl6oT7nmfVVHVsCki25Q0S1P2RCWJ3Gk4v1Cod4253iO
+Jwkm2ExYpshwS3PKLkdY3sMiJMBCSDnZA3pWgwI2/0Khho8WSzR1rpaHRweY2ToBuewy4lZF7Z2
7w6VR9351HVxXMPBzA9d2bu7bCyHfZ134D2Ru7mMedvhj5V562yXkavtgcbWVriIUDgiQBpqL6lt
FHjoEmNW/r0rlWa3cmGTHZKvrp3xJS4S7VlWs+Cj1XRYkCkZxTql/qu+qPV9BhJq7zRDsI5RarmS
rqHNx8LEHRz42ZpfboyQo/6aBqm81aaeMAWpF0OmbMK52YTlKjUIhfNnYTjxo2JpK9MftiyOdm76
NwR7AUuCfV2R0tx8+ElMOpnZPCtBax1yOc7malK0H7UVI5HcBP0xUM3xqVb1o5PYzYeaQqDuA5Xk
kel08ncAQ6XhtZCgiUyBexwU9k4E60Vj+alz74oBODDE8h9z9BhiQWoUS0Vq9CdVD1ctxSJvMb/P
fUK6FQxov34LtY6iO1+y76N8lAo1Px1ElWlUTtGd1BL7Wa8L95IW5PWFg3zMZBc5rzhzLwQpw2Nm
Es2desIkGlhQQ29qZ51EwcsoUSoSxc5FjlJItGqSbd2iql6B91I6lJQWNAe6sdp/BUYJT2nqpa66
keUivImeLS09sDNPcmIG87AoFlpumodq6KBw5DZqyMV0KPqiCbrenRUl5NDHRDHwqdtYmUZuWP7H
9R4X+TT3n66JoBkVF6htsw6JjXOjesFGK4N6FuBYiZYx6+Z5gCr3Uo7eBrMxf9RgjEAuU5uFM+1c
BLH0UTkGlf+a5t266dvadvKwH+IcPzQFtCtlEgV0e7y+vUJJppETnC65i3zxjPBcelL+LOyBH/yy
p0p8Bgjg3tT2a50EKCb1uN3yvC+/oUZzssLeezXcisU6MJ81yIThtcT/ICZIJtJ+gaL352AIlYM5
Njm/D6/6lhrBDHRZ8yURAJPQznaKD+XK7MPwfm07DH94apI/9eCEtnoDQ73iO/6BxMtcXFsrJXfe
12NOaE4Hx6CRVJ1O76qLUWjOwD4Q6AupcSIXXCSEi0bkf4tUcXH0GPg071NXTC4ClKZts/cWj0uJ
o0/Xe7yGyoKezLwxXwSmHK2MbOg3VTHUHzbFf20TfalgZa/tmI8pVOzoC06eeetaA75QbSSjoSiW
YlqS1QcHJ8qzSxneLqVudhbUQ7nvO6vcB3JU7R/ddrJFttSwwJkORf8+8fcpD1ue9d0si0pI//8w
GSIK7FsjIKkM1aIg0vgWqI7y3FThdz830qM+9RCZAjqBhsymllyNgm0eWWhi1Ik1Fw4l/jzGwoDm
/ofLyUZfECyYf3cy2YhrsGsN3u4epMcJ934oeXsIGf5JHnN5wU/aB18nz4l3QbgJ1PHX0WSTdABi
upbPSQlwUACx2JZMjeg+mswj8R364MPyadao9xSs13FHmlsDmSKrbtG0RRrIJSKdr252oqvUks7i
EgVYp0vhL5V2St6V9IHmlI3a/OjMgyxWjpISyQsJCN0HOtI7Hy2TH0NvvQLN7V5TzzSWelmpe7Sl
5WMTFPKiigeSIvNEosofDqflUt2YaqZ0NvX2V9PrOjAbdi1rU4m9ixiYoEtnmTLladYQ6i54mqHs
VjjtdpUTgo/xSgrO5OinUu9y34n/agP/ZyDbxG+kiF2BP45Hn9DUrgTTMuG48hupiT4cET37Fvdw
k6eTWCNdaiQB3uVKDxcO6nznxiSRXOtRtg7Kle+iM+tLY/2taFci4xnZHWveJ0VwMqesPoWynCEb
s6suxQjy6an6rR6ls09R/ItSB/rakHXWr5FSvui2e6tSM//SW8bLKCfZzYra9CZbNguFAqEj0RUD
UlltUCZrT8IkWQmxbMJitfbGbpksACX/oUTVW5m4FLtYVb3SHK/fyWM0ntka9vMQ/Y3vera3x6j4
kbQFIVtHia6xKxVb3nq1dggfP/s1gsNiSjWYa41K1Q9KORAPKSz3MDoq2vU87hZNO9YfRgvQfHpd
HOJ8UVmj3nKjNJdV6nan3hx/NRnJTvvEgwrw2+7YfYgzKSTDv2DbNH9MfswZOsIFGWC7WRMZ1wC9
93UIuvWVpR5l9b0PFUd0bURjYp//hOiOCipqqAmNO9E1IPBR6y87e5xp/qsxMToKJSqPYjSo3Xcc
0taJW2nwyjb4lPdWc7lfiLAzkNjoJk5UNHPmIt9wbYZ+fn9uJySddZEE8mt6aAtb04XEEEvz+DAJ
O0lyXYE3uTa9LRu+sL7pJSJFpGt+VeqW9NFiQFEsi8fvJA6Pm0auknNW8EMpMo1Q5ABeKwKf92Mg
5KoOGSkchYaeMp7kL0GKEp08Fs3NdaeNoESqrel26d7BebHOlbS+4lUHL0TCKTLItrsw3YHMloJc
69wxwptonCbeyuQFne69oMJPa0pbc4wBhU6zbMkY11rYNnMLqW2vUXeSEfVH0bgQTFBSnvqD896O
E1nbc18z1wJHUFFUpkej8xqog7NSU8tfqVPX6VxrztfL2YrRUot/5Klun8SpBmj4RsZdhuMjv0Ff
uk8y7Vw95Fo0zsQ5mYdsc5qk3lKukdrUWZqMnV4eumxwlBVCXgVS6bEy00I0gdgVBtVBDjOq0sQQ
ZAVlJuZr4iNIhhzN2zhRUagrK0Tv7HYXaslV9DLDq89/t8sqwE/WfsxVY2SVprmar1b3aeSs/nEN
YRemPhi6A66ql0xGVHfaDBHFUpdtQ0TZUpPgrR/juz2RkY02s6wEQ4j97/OFvS2z7Ln02HKYCNs3
bUMW+XSkJqSXqzG1OlKEsxym/bjJipEb0+9Fp6ET3Bi7Yi9MNpzpi/jKlqgpEuHbFmArSsIr3dv/
XN6JAbU2fuaQcFkX/W09+VgKNlGn4HuGfVWZ7zhNug884O3GNUJnaU1dHwF4/KMshOJQPXoVoR5h
1yKHL3Y58myTzfS5ZZ1fst/wVO1F8pOAIjed6hL0hj8iVfpSuq1x1RwtOgVOyUZgsk8SFTO25jkO
LacFXNaau0523B1fPRzdU1GHyGytFPAXcTTUG9FlvSFdXBXC8JT2Kmo/8lBGgKVT+4WwJZahLsew
qZZAsZakZqiXsi+NpzBGgsNwSiCiVJM+4TSX94UJedDLJf1JTPl9Qk9yI1vlkIRFR06ee7VajqoV
XNWpF5XcE7MkfA6lbpxVlQVsccRtl9a9e0qsBJCtl1x6A84BUf8duEPEiiYG3ZjXR1RqorNoYP/G
hPOsd7drq60whdMGzZ8atNbSOfmPEQEaQnjSiG79KHmDs0izRtlpbn+8d4X/UI/yY5Cb6k70ylHl
hmoD8yROuGYR5D6JhgTHN+gXBWUFjvs0gvNdsni3luXUbVxWLHoufdGj2iohdOUrVlfDRczNEG9H
ha+R7lfTAJjAs0eZijCr9KSprfo0fu872SzhpmRAtvWg3fV1Z0DGdMytHr6mZKv8JbvUqjhG/e75
ubewUvOHGVT6AgIe2+sAeUVwLeZJVsLqWqZ6eVV8NPYmU5q27MenGXVfWycxKKZNJttVdtR2oIsk
EsooB7YPlonu+QKtqye5hKTMgmYk1WxKexDD95mFMqIQr2nV/I8zxSTD835EXSPNe9xqt7LSromu
D++jzFYf91G7El3qBb7E3LwuVTDeZyHucbHsmrTzgI3i1LCm4cs4tqTR/rYhMuNviZAWlDHWOpow
8YicCJmufciytKuCvdubPohbuqIZMy8lrBQjQpvlLIWFUYnR21iJw4iMFJRGp/nizBq9PDnfQM8r
NrHfVjev8Km/1a32B4lCHKjtN6gjJANAWD7XbtNR9M/jye1MEu1a6QuhifaHGqps0pVrEsvyLvFQ
3143rUEIPSDab6elT+WqzoKqbcaL1sndUi1T7aWlgiGJDflipLL20tOLpp4Y66i4EWPyNHMay8tI
uY/993liTJkygn+fpzsxudXIWsyrKIem3KdE1AYX5Xmn7tY8BvKnTHOqWTYl95iSN9PxCYYmlGBY
zt86soRmQ5OoF2kss30XFdlSIYP9S8HaLB+1b403feSwxInlBtGJpEt1LgYU0Nkmwixfyo4fTVn5
2i4war6ghcWjcLp2HHbn3pOCV1/BbaJ2SrZR6kg6kNITsejVjV1YJMauittfR72ZbVwJoV4NOTzS
YKYpj1Fx9DgNHBUCUqkbnliuz/pCM989S0VEN4r6de/E7nufgC5P9eQrj6l6qSpJBAW2HJ/5M11M
bnwzDx2/WRGO7bNb+qRqRWjaOoPUPkth1OM5rwB8T6OtXFGPiDtCA8td4/Sq0JPRoptBeS3gTG4q
Fljv/eNKlUX2djadynxIqlq5LxFTOySOo809NHLnuehWFh/+1LS2qcEhnQ7vE6ejSApfFb5Ja2F/
NMUIqFudSu3z8pXbfvVXOfkcqGz4wZK3nSEMGD/npuWRTtrkhwrYGQI2YTjPpf4UlVZ/ba1kuPYx
tAeDRAFhEo3RF+B6q+Yseniw++t9VJzgl6wQWrmeP65ROty+46LfPa4RIIm2d/zyVZgSbiUnJe9I
EppKgUnXtvbtVC5cT82jm0jeWyAjjOWJimIxQJa7XK/0qXpY9EVTRW5EsVIxFxf4fNU/+mHg3QoV
KQOvQ0xMIaNsoViS/KqrpGGY4PPWrge4slWKgtSb3tgVoxJvh8m57qlkKvlpkK3i1E9efMsZ13ED
g9I30/glTAt1a0JwmQ+dHL+0RuQfzFQrZ/euT5WS6mQvoldI5LI6RVnPRycq9mWoFXtx9GikwCZE
IvohsSz7PrPymgLWfh3OgrxRlqbUPLuOgW6uV3cvQRVWu7K3o7noQpiM96magg+Fnf2S+aAYXH3i
Yk2TrV6yD20PIyQ2je6lC2zjCFLiezr1UtwdpzAcXsUYMsTa2Qnyizgx8lztMnj+XoyhE2VcCwsM
7nTRLM8tsvkgDUxXcVKeeHX6Uwz1uh+9QHupvDBApha1bSvRn8U8VPlmYYlHVLy2Bc6XMLu98NGY
XGmNmb64HSo1BqFKcuezl9HHP5k51UmM2SFJsWrYIzU6DfIzBy3slCHSx5wpWUG20FlRb0Q3a/ET
pH0/Sc8oxP1ze5+6eYDq5d8adNlauVMOwjw2ZY6HWh9/TQsV6qdAOCxQVFCrhZgjhxJzUHYfN7Fa
Xn91xYliXJwdNqG8Apc3KSvBZ8jNTt6xHMDnxCOblB4j1g5aA9dFIpi+qF3N4aOajF0BdR1+4TTJ
DsgrntDs0JTG46MZe08+qqEe78jw2ypTTwwKezTg/6YO3CnX3QiwShhThSr22WMS/vNgWZXNtKCR
/moRXloR8iVvtVOiRdabMaraNL5HmnR7r1YSrd3UyX0oKdJbMFgTj+P3HHEoSWFysPhjZ6DFz5EF
5l4NvHxX6GH1GhQ83XsUOfDH0C3V4jZGcngRPb2JF6PWDk+sXthqZIfIQ0KiK4ts4aoEyINR0qY7
ln710cNdDUHiLUIn9MM5S510obVZtop0vnPzxCLS7snEze59pXTOfmKPh0RX9au4jp3zAE+1yzhd
LwuD+mQMLgnYvIQwUX407oao/kuY7vYxhlni69VcvAlha+2Mst7WA2zfKtlKcTqdVRP3yGj0EJkc
qRbVXcjh04arnBphl0BQ+IqsHcVUveg6A4mOX7bHNHHW77nCnthDcVBUvvdNHgxfkH6bSUomv/eg
ETd949SrkNo+Yfdcc3y3y7HeGHLRrBy9CGYsVPyDXkxSEEWhr5ukbW+DlXQ3X9n4dq1fhYUVirrB
zymh/OK4CDOlMoxiKINbCdrRTSeJ76Kw/7+PkhBEKU7gI1U+Xc5Pop8tibULEwXc16YvtqiVqlet
iSMKC03KOLhRKElgv/hfhbEKoC+XrUXwhRPSHndFZtZ7MWay3j87EhjzaczDXXtU1QrGLpj0m90a
r8iv/FDdrH0OC898ypF0l2qnnnO5FwnNr6M+jZlxhW454kYbMbUFqrQGVlJxs2AUGXDn8Ps66lCJ
64QR69UuoHS4UtSzNu2Mimm3lKfakxJ22lH0PLnGF1QjFy5lbJbA4JWnab4YzKb5cmV8no//tluK
QVcby5M16Gcr8Ulail2YwHZv78zciGZ5l+s3HlL6DVyBMQsHJ9vCwjZuqaJ65yEPNmJQTPOVXl9U
Hu74x1lG95RRunUV56i51qzHaDDmj5N6pbzZrhoexTmulNk7e3phfXrNTy8sugg2HtD8eDHNVjmX
Rlkt5Mh3X8Gl/OWU2vjT154zSUONNafyWEG19KMOvIZsFY3kIx4zq6I0xj2wUhxrEpugjAzJawCg
d95ZtvGKmOrGS1vwD33yVE1N6XVUYEhkyKRZnDw5NgsJNTAOoidmWAVcbsfR6604y2mT8FAOzjdL
t4yMy2ZsmaOiIVPL6rZUA+czNfKjU2v36jax2jMZEb08K0UbuI4HQvxDzLibKESMTqJfEGUiM07e
K5NJ2CG5gssIi34hZ017zrSKLUgcFR9jpZWLQlaGXVVp7ltXPtuJmn+gZehuurZulkYQFfggJ/Hw
aKy4hUryvHDy/JZNje7W8swf/XwrbJqi4PBlG4Tm6o1yOETjccKS3ZG1IPcZE7NyQA+UKRRHo2u1
szY1Roq6R2fU4UrYKiXSzsAktLPlW1c2LuruYSq0BuUO5apWrAtm4vScVHF+8MmcXzQFJj9GMzIO
opFsB1eXOMyQnwXxD298kbA7mj8mQRX9NZ14r8EK9D9d32u2PZHZLdjD79w3fvbAevB7juNBgVvP
Lzhrnyj4tQjny+7XFDiromrSX0brrCRPLr4NpokoXJ0YT4MfOctRssxDqFXKLoCnNKVVe1eQC7vQ
8MjTQsq8r6wPP07slRIa/VqZuhLBOyhJxhsKStY2bBVvmUUE2TMfJAUqSxoofkl7c7z0hYI746L2
afg8El0V5iryw73kp/1cdD3NdRbIWur/epKWR+ncGEuyt3BO54r/zfRRicjrWuPXMHhnD4A+nfyd
feWHLpNV0+qGcSsK9yDMpUIl8VCW1bIJUL5IIxMV5L4zCTD3wevEKhfTelXFjWglzSW24YQTjPnA
FQPBgzyhFRI+3oc2+Be3IydP4jZ6xo1fgNTBDu1GQSdFnZybnv9RjKsuNPJ3cMcmC40RTaqsd9m6
6MqSfMuD7OJAadkxHlt0iObSFN1GUCOC56KFRzJno2eeB3sR5i4DBKlHuzbWIjhOtde8I8rzWpP1
vh/y0luIaRq1MFSBlelZh+RxHQbjXVy2yKJkCQKJVKbpVZql3bjFR4Uk7tYyoe+LyDqC5R9Etjt8
n+g7Wwg6IL5KiH1EKnphkB2wrYZvRiuHAzI4w1MY+RqKm//H2XksOa4r6/qJGEFvpvJepfLVE0Zb
ek/QPf35CPXqWrvvvmdwJgwiAUJSlUQCmb8ph2Ib6m6IKrrWniaLOkIiWm+rtqEJrWH2gGw7KAxD
3B9Jrs5Wj/dYEZ3bAKnbuWWZqAezHk72ij0qx7os0NHqM+85qkblannpSbYSw5yeZ82TucvtenEs
iqyd0xZwayCsnYqaOn0kYPP5mGTz7SrC98z1vpedpfzw/WZJsQK34ZaFjtvX43d0RpCZjHrrFe2Y
aAYYVUBzBwQLo6F+mhRMKmpoe/dmB0/3wVNDvDa1lvS2AVoTJWt2OYbvX0rd7Z4CoFXcyB+joafR
Y4aaGIgcyD4lLIdzaFZQFukMm4QRifYj8cYECw8l3vC6FLUSo12WHfuLqcrMaylU7Q4C04fqV66O
GfoBFNUcFrgrCQ7T0G3P2fS/aXVTorVugXkbDPujLki5Ns1XfsXDOg0hV3Nr/aX74QiTHWlRtBxq
Y9UYI3fgBI9VbXAO8gB9A0CmPGUgp8VoO4dqPvzd/6+hn9cbreh+Xy+D8vJ7d423SVDl+s0V5I2G
Mum+OiqwEFyeZ2ECt0JbAqB2eI08JfyqB7m+qNBLfa4r+M8gYdQr6XFt68EfRYGtbnBNQ3fRUO30
UGeWf0NyqtuGXsiKeWj9m4z1sCGWfJeNTZerJIbTju9hiv5OXk7VVgB5fh9r+6uLwtJDDYXhKc+M
bcgNgt2qmJbJZINE5r5nr8VAkggUg8B/qend81gCY/DCfmVhw0GStvIfW0ASOzXUix24G+Ux7PkN
laybXoxEc/nVNBm1Nb9+m8phWOi2lZytualg4Fy5RfSC5A8Q0855lOE2H/A0LLNw5bNWeOMZ7wPK
N7qd7HU96xckVe8iO2VINmelUxP++8sw9NiB9ojomr3QPsiInUXnW096rgVnJ2yek8HFElzt4hnk
wIvj57IRxeCt9bkJxq7e1X6eQM2kCTFBOSg+lXAErqIXIyqDixaS11esj7wI31RrtJ6x4tU3YMWK
Nd7K9rPhz0haLIWXXaNYzy7FiYtZxi9p33jY0fTDRqmNk7Ac8dTNCM8cgRoAvnFyHGeQKGpSwR4n
tQT0AL1yXIx5c80C8CZb/YiniZ0BuXQr7wZIuERAv7UfQqAAfG+b4bsmKrYXefbFRyF7zdqe5Y3u
qhdRWvpSjihRlVOK+HtL1mrZuNTjfYx2T07t6KvJQ7apEQ6CpdPFrqKTXzf5uxNrIWixRBwsw8/e
e9NFF54dl3Ds7tKXITUE/hDvXYpLICtRfYsJe70IA/IjiH7hvaIBcSm6cJ1WfM0jHEGW+G4qlxhk
5wHzSXXD79961gNcpIyqLG9mGsa7zFCUs9drvw9qWj1aaHLsP+MtyMsU0dr9mPc6DIRh+FCm4irA
OP/ys2SF/Hj6PY/I6Nk1YCc4iLj/CvaJ6qD2R3vihVU9sx/bUvcXOsIt35wSgXTdGn8ZgX8YycZ8
afSiXqpj4J0sCztaJcH3VoVs/BoZeXxAmgeh9blZh7a9BbNClW5u6gn6FGHmWxvwafUrhdti5WiO
uxvnXlsnYWSbFcmduZfFECzelv+EQnLiddI19M/K5CZnKgUchKLpn4HpjM8jNj7yGt3Q852Pi9JV
DMNXAF3il+/uTbVtflIMzrA30soXGzrNuhnN/JxpJPetMMNrgDzvTQUuuRxDq/iauPUOjl77K6ss
7ORq+0scBvUyj+rplugRFGclaw95GY5nU00K5C6E/mLMpVoX6uZPWyxZ/7W/uAX8yOxEfW1TnCBB
Rxd842CIp1BRtwM6Bg8WstRLPXY2VsPfERh/d1DyZ0CjWrSvnLY+olbTkNManZgSiZnUR3mQXZ9N
W48AVbnolv3rmjyFVaFVnrLj8VFc6vnQgDlZaTUebChVFhfyS0DYZDcOZMm/erC6KlixM0b2wmqZ
nb6e2mFfuDyL7werCFgd9e2m6lPwqnNHX/kAM/JG/0Awy98L2azj2EWFEMDqPARDNhN5TL+j+KJF
RyridbGQp2OgzadT3mwLv7vce6rOj44dng/hRp7+a3zoXkcSLDfPbDYR2ZG3STXyMzVFIGVzM2qD
ZmcY3Bw0vwveVKEbK5Im00728qSuFlMh+rPspaiOcpeiPuG6Xj3NUw6tprzKKSMxtQvZlFP2VL9W
shmwvLlPKZtoJWwts3J2/AbVQ9OSrQqgYyFSpkaLz5g8653Zk76vZzO6efTnQV732ZRnnzEWLLvG
a89UeEyo9S9tmUGPNjr3QQSO++DC5UrtYjp9xs0Bo68sBTMhR7C/dR/SGZXYkomlQvXPpXrNn0a3
O/wA5yHDwTQoynJ/xiEvFO65ns80N/59JmNslX73/jXuv/UCSnDv8xVpcPZRc02wKD20A3xClIhg
yLqeaZpLeWqaE6sOeXofIMdSzNMXods190tlrJbXy9N/XUS5xMHLxGpXY+hkEAUU/A86gLpZWgcP
UxYEcDY0lpU1MJ0q9yg+/ukYEye4QCZfymGfcS9BY5b7BXB7UtXuQna3pn4GVdwfP8cpsR4dmmh8
HyzL2be+p26cRh0OeuINh84yc6TS5vaE7eMBJXTfXH/2m2VOvxwqg/fx97ZuBjq4QECgqD4tYvWa
u/n0NSjseq2mOZLZUdQ/6Vr7LuN+XS6scRwaHaI6y7xUD4JbNruh5y4KanzZ21Xd2ArLjtBodpQe
VdTqcAAA7NvaR1CW99HyEhaX3jUpn2WD2h9X9RamK5S4zjImD0YKthgIL3cVNfQXndvMydOZJbvo
m9wkyZN4/LJy5dD12A4jfPPiG1l7K1W9uqVl8mqW5fiOggDqhJsqLNWX9qX2ne6l8TuDcz3puheJ
df59bhsIT2bBdIWm7S5ju9A3vYGjWNAhmwRk6WdtCOekR+nwHNUgNEOV3VMU+8MzS91gJ1iBr2Sv
0hTpuZm8b7IzrQyNJdIRXEIqltFUbzQjuBpjB6LRrLyzPGSCIvfC8sd22ykeFqiy/dkvz5xK7FQz
1Q9CJKrY4rHmr8qc7KoXlx0OIuQqFr6viKNsO3NQnv0Vc1Md8SsykyzEDAQ1dBO8j2tEp7ZzAix4
+98Hy0EuGHfmavNXB4QBVJ8qV8XQ6Z8ryO8F18zM4zPfl+VfcTmnHxZPI8oVe9kabL2nqkYieeYG
SbbPpPXF3jLxXPhD+5Fxi00aVLRPIhFj9gbjPkP3Mxf20Od0Mibn/DNWhv6aXQ+Do2ZXzc4cpkSB
zYx0heWLnZdkcQkTQYyU6fqi2HduMp/Slmc5SqkLI41Oelhy93F844KglYmN7BSgqDOutE4pL/bo
I0SsRbm2ipU4B3Q/95qsH/rOWzQTXxSwyny6eozeRp2vUW7i3SubuW8VK6RMqj244fjN0OKf+gxt
kp2J9civxHlhjP9AgfEBz6voDSyjd7A75AzloGCoam5XlQ66gfn5WadL8JDNUQ4eQv9cU46+ubZN
PY3vhAw3mVUjS2tH9zelm+zllC936EOZf1SJnTxISANrlOZGBAZP+vCJdACD/lek0D7ipEseAAs3
d7zE/3+e++s01vvnHD1uOD505YPIRzAFJJrDY636o70EQA80bD7AbGxX+YQDVpeXArqiIuJTBmH1
JM9aGZwmm8253obs3OZBsj9q9Pb3+PsoeUGSUVFH+Ato7l+TyO77RbETJieB1xeqZIknmm0nvGcS
vMoxNAerPsvTqM8DGFYER36Q3DQgNYD2czowdhAd+R5EPtmQ2FeOEdmRRZFfBu9H6/rxak4jlpif
U3SUlcj/XpSUXQACqqMcqWDs1fY1fl7egFwIBNVKn9GkNfvzuyjZvf2nu1F7pb/8aQ4ROtULqVSm
oQbUrFI8oPvKSo6DFrfB9lPXrDXG+wvEFlWWy5/mfQb0fAbEY7IeUufU37QP27KMmzzUti7OsRkC
tw+5e3Vho+wjp8743wnjljepeUuqAMaI4qvLz5jHPXjVJA6F13kq2VE4NaZnOhXGz5iq2u9eMrVH
OZOMc19dNeDHoRFxpaEV8YPi1PfXk6HaNXPKs+JRXhM7EG67Vt9H7LEg75fDyWi5X3W+17FCreJF
jmCH4IX7mKNaWxS75gGjH6yUMh4OwXxhKQfJUz+g8KjFeKB8rsbq/1yr/bU4+xz3uWD734c0SdMu
AHSJzdCx8ZnANwQiqK8+cGbUhueD3T8EozUcBI95C2AasapwXsnA4m01t5ykxgTe0Kqr41U/BqsC
Vf0nJEeMupGCJJnK3WghRZx0pXJGZTXC4bQb39IJOuUg/PZx6PGrTkvFP3ttp+1MrUkPOgLOp8ad
cEgq2vpBMa1+FWdR9jJNGJmaneW+pmLojopQEdyiQOIC0+QQZEN2KqujlkfeSfcDOkVn/u6UI3R9
jE+mHi5UNsZqasUPxVxYjKMYa2i7W8uWPCjcBQ6p0f7oxiCJl04b9dvSqxoYCz6ez/i/HJoAsnkQ
hcrWHCf3uVNqNq14CLeY0DqUtB+86OJYVoIYIoeEp/GtRbo3c532Klv3eOAd2AsqJwoQ08y1a774
dmQd5Ag1TdObi/gy5i29tTOdQMUQWjGBJGDAuf2cXc0QAu3xMlx/xoomVdaTkWYrOY2cUFRi3FJW
5xPNb8qaD0OetPsyDIvF/S14qsHawNaezWYag6WNMsU5bLvt53sWtpE/FKRP//PT9cOIgEwGaH5+
23I4Ouz3T/cZ+vMJP99BbLqUROLA3t1fMme7AVCF5cPna8aOg2ZmTgXu81W7SPHXUOF+f0I5YR3l
vz/h/a8V4Sh0/3T3uXUrYL3Dp5Oj5fzyEzbIiH2+yX7+hFl7///d/yx9CQk8GX5/Onm16lgHJXBB
Rc1/CHl1keVfYr22Dp/TO5QdF0OtxCtgeNUTuKOZ76qW59IW7iOlsqdGd7wPyDcozmHxc8g1v3or
tHxZ2kp2KXTPXHsTVgKtU1y5MVlPuU5GLpx87jJRQtUzNfWTohlfZac8VIAxDMsb7+PrDtJ8SwJ0
I+uhfRyKk1smPz7Hexr5Q575LDhddSUMhbVeNcu0Z8Owwk5dQ24co3B0oE7u0CrneG6NldNjF8oX
R3bKYbaPZD2r7RBVSIb4bYgchYvk8TyHPOhtOayzzin/FfOTZuPZTnO9v8oYN+T8fX0hX0Ze1ZoR
riB2mR1kc9DG5gK4+d6SVw0tckaVjXu5HCFjIQ7N0aS5DzIUI/iwQ0yiWMpOGUMz/Fehps1RttI2
Ds+O3tzfqQyh7U4edEhCqn18IBkzPpKgE/c/CWD/cqvGGTB+48vgnQ0/zy+NokFgHYPoKs+sNIM6
1dflTjYdK0XJvdJBIERmG2PA+R+jvUQd9jVsx88J5Ah54BX8fPz9Cp9hOyljyPj/vMJnR1qJ369S
QEJBP571kNqhkayG2RooM6ltFh0b3VIMKPVBsmc5j5j15A1Hqs4u5fa6ungeVgmDGrY3A3TBinqO
/ayEbrDsjHx4txochrXBGL/FRXuu3c7/5U3UavJwYE3YUVVmaRYssB5kfaKG3x1T+9liG/keZp6L
XpbIX3R4PasMtdEb1CW2poahXni72tYOO+foKJ2793K33g8K31yjcKQNCysvzf/Oj2s8AdUqBW6o
81Fjyd8aXbaXPQNuzjCOcmrJC73LxtM96hjeYuBBsAZRgQ30quW/nC+jpiXfr2jpRmgsT5ZVPpez
tVue4KJdoT+0jZpyH9VaRM4U613VAw8CvlhBjrFLl4meteepsdXHWG1eZNzF424VTzWuikDU4FQa
q7x0lA/wrNrG032bQjKXD/250AUStL0Z7vlpaGsZZod47KtBfY5v1oQ7Xogbc4sUqgfPcsMykSQk
Fd/02A9memyasoWjPJ9i6+hvXUs79FpQkF8MV5HbletpzLMXz6Z8JgbMEVzHTl9KBVsFuwDfIZud
gHIVF+ov2ZqU1r16sXeWV6L5Yj2ikr5EKZhn8Xxw8x3IkvZZNvqk3KLc3t7ktVk8vZhBpF5ki0+C
Lq8fxic5NO0BAQpS9XvSB8pzxv5zz08B13izbCJy9RyMQYuwqc6N9RRFv2NTBp8LhesGoLBF2k8O
jAf9n+55oC0mjLTGAqjxn3hpzYmGTk24kU6vCW4rC8es0rdOGXXk/3nyy6ZRkvM0YjPA1cxM31gD
vKpWFT9AV59ehbWSg7TcS69G2fE9ZgZXj+Ez2RorgfmS1LUo5ys+KIG5d9S4OfbO5J5l70T9GxxS
8IJ9WXezjPZSt2n2ZmpudJzaqCYdz0VFNxUbG4wF/vBMaZWqAso3YvOAw8oR9X5/EyTQMOUhlr48
XoQPTzpb9sigAZaQ7ChSMFNQ108xaa0xEfpNJEaN9nCE4zl/4Y3s7HHlvlJ2vLdkqBZ9sMzTkZ/Q
fLlHSfuotRYVr6GkAIks6IsigphtAjORCPb2MeQCEMy/NKv5hrIDsJ9opombTvmQmJW1tf1p5swN
iAAqPLI9YTdPrW56C6S9y6+NA31Km8vomsAsCujSd9uvygX+hepLGdqUWkxdJ5Ftersehai9h50v
eJIyWqOsWrw0KVszvpT9d/Jrq/tMVZ7sy74zvyYmTAUbYviTaMl6tWmUnQ21oHKXDMEuUh3/GjpG
sXK1JHuLbOVH5jjWz3S43efB9OqmYLXyIay+BXzVKTcP1YeVP024NA3py4St1XOEH8Rz1+AElTj5
owzFjTktYG2ArJ47K5FVm4J0+lr2cm9MTp3ZAxGde0vUhZ/b4+dc1OPmrFbSnmS/42XZWjh8yZSP
3BPd89hlqwo54zdhuRrwi8hYyKZRWs7GDkWFkHXbvLETw8opGaBPzIONzN9Q+OieND+rH6FW3cOD
nYXHvJjR0fOotOA3B31k2I6qsI690qYL01L686xPsVIbnBxNe8LNfo7JA1CE4ZzOhylu7RWWTgyZ
e3uEbEewq/TItq4iWPrZLWOyFzk40FO5fVSbNF6KfvIvjR0457ZwhuVoTO5XUnCHYPCn13LCwKHw
m2oLJzN6D7DsLqPU/apAaF7l+oTXTqfFDznlG2i9uvM1j8c3DfMJPEVxEPHzHlxjHz18HpzWPzcs
dI6QGSt3kbhesp8UO1zIIWnk/B4cRGgQm2p+TmyoTQubVN2istqG379ss7vYVBl/nsjKx4cGQbPD
1APlkeyAbky/1xPKSpI50NIC0hOi5gSrYPSi76otootkB8x97Tzy/3CdnMW0hr2rYXivTlAFlIZC
vG8l3mNo9d6j2wAfce2bjIwqSR9kctqV7JMx2203g9dOV9lKrSTZNT3KZSEmcPnS9psHRGuHczxP
Vvi6u5lwkYp0y34M8VhB9D5jY2K09qNeTO4tdYC50CcjjW0pax8+O47FDaqNcRKv8UcszhqobLeu
42UcJ/WrVuS/z2QMmpV4GodyCYYi+uL1vwy7qN+d0s73DgS3tQz7QXT0HGFS7OVuhXUMUgZZH32J
J/U7lP3uFiaiuIzG6Czk+CY3kIoonP7iGWp283Xzp4xbXumzDqhsZGv4nXludZJx7q0t2pmZ2MdW
FrzHJsX5+e0ovZJuUyTYtrLJu7P+vLu+d4d1Mb8LFGaOlXB+v7uOpdSy1/1Ng4pKXPXFz8rRrmRk
i/cpLqyVnQzq2W+96lhhI7Pp+yh5mTogCuRpip+wwZdJO5hXYejZSpiGj9RlgAnIfPZ5yIQybu0u
OXm2+HdcjjVV8zUw3fCl68yjltr6uz9U6JDlSXiuNAE9XvWLtZ75ztugp1c/crUfsVE8gorL3oyA
j9XXhXKMjak/o04Bc9QMmw+w8vuAdf4PzS+/YM1lvqi1km/ckuS7EbXqpQ+maBbN9L8kSrCWQ5FD
wtHJK5vnAvb3pjNFgPlmZF9RjxqWujbyIx7NDinu0QfVNpnO3oi9HRuMRIoFvU153S76aUy/WGX0
rcwa/xuZhEuBQMfPSp/WKrf9cOF1Z0RPinghbORvYIwsoH5szCKrf3qh+oCZmvhmdNHPqQutnWJ7
/UbFeeTJB7xXlE/IRRRPXV2xAR19bSNj3WTWV4hju7zoi/sI5AqDpZeapDFwmBuL6DHMY+9aRhYo
5vkMJn6zEmkRrVsXOZF1iMIY/wHvWOsUpXm8sm+0quTx3tv68JJit43WiYN4EeVuwTz/XHKP8Ve9
XyLnD7VCW8dD1G5St1MWsZIqV9/t9WM6ApRLgqL+2sWv4I+db2kt/CXS29qZf5h9NpEdXtZzhxi/
446bfI3tPl4HNfsAewSiUqo98mpJ7HybzBJGhgjfyz7pNpEbq3ultHDsiEMso+YRQ2c/G3AwX6Lc
DHbog7qA9+z6RWTakxyAJFG2QNQPyFnT1FtdiXT+BNSLgGICr2veHTDZOyXNyk2NEYwjkvAV/Xt9
n5pev3YH1fpij2IVOfn45teDucPVHGTVHK/Vb+0QpR8CO7etAH601bzI/pJmmfXFcMkoDKnqbCvR
px9j+k32JXCcN2yrjR2WLdPbaDQrGdcsNqpxk+nkvIbwlYTyTr4E+R1nFSnR1rBTZVlbIVZn7CWO
8qycm58x2WGG9f8zpMeOGT6FMFd/XTuAtD+g6o6jJRJ/8lDH4JSrqDT+FcuzvrjyJuItlQK8iP4M
TucO1PpdVKetH3/F9RbKbRi057/iflDkZwHiv0vscdnAWl72ff+WW019q2bmoouGz/FPCNZ7c8Oc
5h6iylaTRIIVq7CtDc1RW5U46t2CwjLWrTkgeNJ53qY0zPLssdPbwYodjmrL/5OyuL8PbK88ZkXY
7RpUPs+Wj6JOm5RUMBRc/BK0kB/CuEETwK+Dp0zrUIiNWYzGunoBBlBca9tQN7bW+Ys8t3w21ve/
hTru0EhgZ2rb+VXG5JmfetYBZtBFtgwvDpAyysLq3FCQitI+v95jcZ1hIZip6SocR/UJMnhwaKca
AKtvjhV7vXAJALq/yV4rbauVE2EPKptG4vanciy+FXWmPjVmLS6ILZ7SwEe1V48jKrpWspNN09T6
RV7G/r036qet6SX+I9XT4LnVxUqOcifWL7XJOl6FrQjwC62Z0ZqoE/Z+fAprs32NzBpbZAM5ZodM
4WR2AhtmmqJNfsCNHx/crEtuOXtPq00BiXqmsS7tqkX3klEZblUFFZOdWuDv6thW81i7ZIHNNDrj
T94+Jq0VnTse/rJPHoK+rddCD+u1bWtTChBaPJiWrW4DECT7HGP7qzxoZpWs1MrG0M4o8nssaqcM
thLm02psA2ecB8uYPIPBWe9UQYHzM+Yrob9C7UVbgDwsp3WXDtRGZg2ezBPZIYbUtE1pP3Adcnad
ENygvBdPN/xfUXrggeH+jCv/ly4G9TWrlQlYUhNe26Jxd+ijR2gt2ual1+DvlkZZvWpxGVHfqLqf
YHktw/B+GXX8HD/ntWryhBrt+6HNHBTquuxWJQWWpv8Z7+bOv2LkNiyYSYvUCn9VVtDoFw88M5QM
dVqbAAvOxWRoYCPjn1gSjai6jONRnn0eHEvLtloiYFFj7+bNh5B1CKzH+TQ26udOp0L8afQm47oC
T1/G7oP/jJO9n4OHWqvWqWr6OwU22haz1RG0kR296ZqioB2oWvu4CaK3MMm+RrbXXHlwR2/mXAVP
m9fAdwZSw9mTvGSqGv1AybBfykEpO1iQX7A9yMLyTBl5bEw9zCJrcIwXOza1VZaMzTXV9HSnqVUG
fsGwT1WcppuwHrRHB5LYsodO8tFPziNJ9hnIz/KLotXCh8ke+SxDQtOol9Ad20ez4QmSVZp60tCq
PeSuEuymSp2uZZiPqxEj09e+Z5dcvnPPyU6mVVICiJt+QYJLTVbAW9NTMNOkPAEVciHb8gAkLwbh
ICY8GpN/euQccrgcc79GtnUFxda++xgbM7uFs/S1NvTFacirqwzFcwgEgnWO+3YrQ/LQm7q4kitY
yGs+4/JMnzWx7zFG3If+mR9psO19QjUjT5clzdUN8+Ikx6tTpGx8a2oAYhne1iKxdZyquDq0Re+R
ghfh2W0MYwMmLnnAycpdsXEZn4rRaikYG9X8zC2xKjKClSvgnZmJqR1RbEHEIJvVQrS6TTYyGGu5
W91P3QCFZp9s2nhURx0ImsZ+ughE89T1KUhw0ydZnanZVhU9wohDae7HrK72+ZyZjFFk3ExenT6U
ikxl68GzqRbZ0lab6h0f4RCdUFKLHcKksDlzlsrj1p83UQuAheuur5Aa8wtn67jjwpoBH12lRAc2
4Pi9zU0nFNiyZxCc4zTrXv8MEw7oQneAMVOExu9hfmP7mJYxzGM2GZez2fMwcC3/HsYqxAYnMKWn
pG3rrZK6FPeTUX+KbLu+hdzB7Ta0qqWvQwroUCQ41F6qPzl2ru+KwILJPw92sXp5yqH2zEPNMiuW
Gli3nRyqqW16EApwbdk0nRbDS6/Sd71DSQjZIPUpC1HWtDwreS0Ddj1i0u33NmYxzL9f+5pMSEmE
rfZDyTvWXClC2+QqFi5prngR1Fu2GZiugqdZN0lW3RSlMZeNgGpexx0aTSIjdUgR4Csk8nMRCvIW
sbsL6sL9RX3uxR/i6qPMrHLpKJX5aICS27ToqJ7tODH2YsyMHaZp3UXOiNRPjiiXj2p2N4Rf64LV
Kc+uOXd8n7HKQO/MM5qdVy7HWaTQBBa1l3uc/7YL+itGRaw6hBmp7cnahZAU48IccvxmxmydoT+E
SrdilNktasvipRLVS9Eb+mX0u/yFd1kAbrTIyMydk1Igdeca9UH2OqKJ0e+0up3spepRoe7k2/hz
ci1pWGvTkOseGnEBQ1OBfzfSDzdST9bsQWI7bE8C33vPTXuWG43ExYsbgJmd5rM9byGEJVW3aAyn
/Tlt/EApf9ZpOgAQQRJLLfsPqB3eyVfq34dWNOM6LVJj8VfHX027bthtQY6U8Skq0A7xsBDMJtM7
hS1paMTX2bTGFjv8Khp+sCJDkHnof6F8+IqhePjuZegEwyvqr3E6WLsGXg5cF7e8ZhSEV8hs21vb
HL0ljzf+7PNBQDA42pqLjtxgYC8ugwWuqBhLjwmVacvn+TVFi8gMzFPfNP6zH/TzD0VvMWakmXVe
va6FheXFPBiXAHs7GSZyG3MzFJ5zcDBDvk/llJ64hIp4kZdO7IofETxaOvNQuxX9kqVPtEnZT8CL
DKZkVaZsPAtDGYw3kXH7aVbsG4ZwASR5wPkhQnTAWpXJ2P9US+0pp8r41e/sZqE7tveKn9e4xHM3
e1KFGq0Rnj56mYNOYDii2RpPxX4AiYPyiaYUy7buDiw1XPDs9GqOmW4Vy01XReLnT9l8GKksUGm4
yYjqByfPmfYqXecwtL2zrhXWhG839GnV9rMVEKFeXcn+eiQjXHToFTfCP8fk5ZeVObiLPFSfEwf2
lY0kw3ak/LSx/bxeSmUhKRwUzwTYtihn63hgrerU4IiY6q+OycdzE/0qWyopdJDXz3iqNg8amsOH
usjrVZA71sfYFT+czMpupdcoF+ShKXpbPb8jfB7mbOSNanLzLQvFD4u/2QcPF4H3JbCA2BDREsXm
B9zm+0sBiWkduS5IYs/BMlPrm30dQLf20Zsc8c7BbkedTvxavmgTN0h8QPB/a7tgY3sgLNF7i354
/GOMWtF2iRYrOxKA38YaYfPMRIC8Qg/9N5cFhchcL503czT9LVYn+dauSnEL7fKc+qOOKZfB1r/O
vqstyi4kncMHJ65uvRLG+2GI7CMi3ihCzgcrvQbl16IK22AR9PBFi6j71esb1VC3Q1R572Hh9+vW
UOujywbiGvAWl7FgkWWg4LDBddu81pMIlj25SNhCVYxStBcmi1YkDrRP9WpoYvqqzRariKegKeqU
Jd+ocVOo7luI1u43141QVukhnPFAibd2jTKKr1r9m2cD16rNsPseWOO2DioKd8J47nLTg6Wn3AI7
37UmYgujg+jImOjLtsVkus9Cd5ugSX4shmbY2a5y8KciX2ujd5zSpluoJD1IxIhh00WGvSl88R46
eYvDuxstmnyMvqHL9OBalfOz5MeDlDMesMigbzylbQ9Ivx48+M0XBsxm5jAULvkILj0BBjIEYXyT
BwTKtKOSoEo/hxJFQVYsc601tR3t3Dujdlb78n1wy4fKzsnGF/Uz9PH0irCz+lIo2isqhc5Fj8vm
PFr1Qx8D5SmzOD5G3s9YFflJRXTCi4dxHzgooADvL8yTcvEFTMXQzj56UBlbsOn/w9p5NbmtK1v4
F7GKObwqx5Em235h2XvbzDnz19+PkD2cPWWfUOe+oIBGA9RoJIroXr0W1EzTUBrMyxTZejDVtrtr
zJrCdQlQmy6FwaqUG/+oOs1ZqRsbzvoJcTgBE32HHo8If0e5D0ZqgL5A2EVDMRZ4euEixo5ffeGh
P4VFe3ju0Ra6FHH4XCtZdUeglW/S2JHh66r2RbbTcEGRRbItg/Zvm0zIPTLB2rnvLUobdT9Y8rSR
nejdi0lI47t7dBGAK4/RN8L6eHSKMeydIMoXt3GgWv1iqNQYUF3arvPeLl4KLWzWiELmWzE0NZOf
H0eBX9YbqX9z8mHZ1ZSBEmXT0uOta3FqPbo6lX7LCVRxjDz9gVSwtPQ7RAh955BWw7UYQuNiJ6Ba
u3qtO9rfnOuKhRzW3zrdaK9jnZB2yqD5LIPPY8n3MJTU5dCE1Y9Of+xsC5afyHdOBWmmBSxU7aqP
KJ5pQqTIA6lxdwjFEXDi63xNYPK8plOPNPQ1UeOCIk5MYrLNKJTqOu6VYiirenInKeW3CFRPhu7X
UxnJLb9B0EKJoRV443mwCZbxO/cE5rN7SJpsSRmE+ZRncrIIgAmQOO/fa6uN0zCONH51ffPr76TV
hIeYcPh52GsDV39TcLNgyh6C+Efh5vahL+B+tBv0bai6SXaBToUV9ZlUJpdwk3HkHjZarhWX0S4t
ii3lhhiOd3XqIttlPKofU5u8nM/Xf8dvCMm5DCoFCA/HC6TM2doNAvmhGSMLlaFOfsrj+7LkAXSS
671v2zDctTqK8KHn1JchmJIvTlx+Vt30LBd806O4R20dOBNRLm1pWkiua42h7xp3lHdgpVEyz9R4
rRhWsVdMdgPcPf1kdAWZaZ5LqVpeq3Jpfrfz5FEZkAmqMllGtkZad0aY/+CUd+dzL/zstbzCzo8y
KJqCZlcO9Z3NV2kbqXa37Q17uMqW7a3ggFZfZRKUqpmEP1LzTCYL6Dhf5qvZ19Zny4fntGiV6oEE
U7Mp4joD61KCjSaMxTNXdc0qvVmmlRV9K7J+6Wdl/F32S0QQ0iB+NoEGblrYTY7jqMHSYoDl9Z1O
Iac/nNVat59sx1G4ZW+IchVfA9+gvNOWi4OrdxZ4wu674kXcKG0LKL5RmQDhm/AIFXG4JnIz3CWO
mS9aw/gWKrn3RCnisFMgTt1Ceuo8c0aHKjL1/nK6CUCYJsPDkOgdZT+lvCnTtnmFF/UgPAKzHqla
Iz6ndlW2bfpqJ1tevIcTwtwr5B9O/C8jUn+1eYF6wlkFEPmvm56g+6AGwykl7LvoA8d9MnSdcFDZ
HybsSafBEFz0oAX7Oj4HAPWoqCnrdWkgU+3xXq5M9C/3/LhIL004+gu7tUl/T7NVY6M4Y+hPsjxx
kboZD0U1P6QlkApNb7t90xC9Hm0l/ezE1vcOpOm1cEL9mmn+34i1pxRAO4scHPWSOj4YFhzZ3CMi
NWz7NkofPHWKXGdN9ZcJeVYSNMp3TjnfCzmwnguon9aKEn22hzJfkfd0rsnUgFmGSZXc0c41JVWC
86NSVmMJZsl3S+cqHB3HBJofksSebbnUm0R/ubFMuwi3mLjS1b7tfdssNhHXaS592xFsljx/bWd5
epa8CgGCMYb4qdXiE6iLLxaAyXOgGevMrx6hoA6W6qiexso56glxXMuxlXOOqPtyHHxlZdR1v3Pi
St2jQzJc8qkJdulAyAWUQbDLPSdY6WajvpoDfPpl3/+gGG70O07s0Fo9l8TbF1XtZOsOgiRul7E3
HsggLH1dMhCKyrWdPABiiwtTIVbjWTs3ktIlH3m+r0r8yXdUaGBsRGA0OR9OI8Wqy0QjHR2aWr/q
jIgIvTxYlNQ1TbuI6uYRsqBkJ2xzQ1XYL5fKVrt1Z3XagqeRs06q4NWuOsIwlh68TGyUqzYxtGvk
+M7GpzjbTYwtGanxRIFRuvMMFG86tYDxJ6jPXakljzAq8Fxty3AtqXq/FzYlAfoCuyxwUMm+chSw
visqYahxkiOzHzyNp2TUJr7KkjQcfD0bD+CxeXdcMhgBRf2nBuwRD4LRJ6ki7dBRhLtuIWDeJUVv
38vIe8qW2nLoQWmeuldipQFnHD9olrGXBCcww+k+GAlY2MA8VoU1qivNd1zIXboHj2i4Y5ik8MdQ
Ms81CEWXerV7KfOye56lp2pnZCNGk6cmD/Tus4kQAHLkPg95cV0+o/JFED3Sn/j8mGB0ljC8p1e7
mXSFm2eLYuQrkc/k1hTkpVcFDGHrYfISE2FRuXd1/pcYIHQqr0mYRivLKscrDFPOQlPqniyLNl5v
Ntkwt2ps6+BfcRETnBb0iwFEcrLkXRgtZQMB91pqylPvWMWpaeKfvRiqBRi6oWGE9BqQsvC5dbkT
8bmK5XYT80t4Lg3UfSXZyLeJ4rhUVdLwMXD2TW0Rv0/Hs1Ga/AAk4X1dSBFff26LPMFaKL3C0I2w
CSUkpWHdC1ttZwQaK2hLQ1vlmFS5JOmI6oL6245ymq6yYrhroAO6yjAbLDXX9+59XvWW0FxMtrCD
Nd8brzZgohNfuqpTVvAK6vxMu/rRydVkW4f659Zvo7Pf/k0QvLyLmyHfOLYLW0yAAlHlQropenAq
Q5MjunNTW3d90Q+ETpEf6U3ZRGjCgq9aij+7sKJ8MZC3WBi6VL9wv1eWdeh6j4VdotQWlu7FlPlQ
BBGkPUF0NBu0edXG4KdlGoqmg9SDKkgn67OFmFJ74tZpt5K6WL1q1UMgyJlkM0aehzf4xt0kE47b
UxVG+mKkqIRTrzqF+hBwEwRLoil8hccC32w2iidrNwKnsm4QI+1V+IUmCifh16FrBV+0eYoyeATy
0ItXjaXohzqgXt8BzPWk+Gb1wHF6IfdJ9gTz4xqYpHQ/Pai7TaW8arFTnMokcG9DI0+SZTh04QYC
FzRW0raX1oiXStsYmO5DpWd/UToBRiztugPftWDRkam6N7IIvJwTj1vDcQFcldKLj7bVQzckS70p
qydvGMqnLLGvOWTCd7knlU+O1hnLdhga7rAMbVtxt6QowpVbu3dGlnfnNh/cuxSxdfg5w1cvCct9
IPs5hRte9GpGxCaJQwY7MRtRRw1GnlSZmHUlhKvSSHqUbV1+4PdjJ8y91aan2M9ANnHQBCA5+pA3
kME0tCpeUQ9hPhtxBIG3Cnc4FVXmc1IR+wZoJq/saWgMsrLNM37epcgynhOqlICEKvFarFWd1tvC
tN2sb2sbkMP82msw/OLME161yUbXgyeNraK2DyBtp/5LDFVEKtcw88sb4Zx2YNJ1aEdvs7IXpYRu
/Hx7W9v37grCH3krnDWKKValb7u32dismpVFmf1OOMtBB+ipndKw4rqjLy31uo624EZ3huW0l9Yb
rE0SjPnJjo4ZEbon1L5aRe6epkqap6TsX8jPOecMZoEdDA+w62t9d2nqeE9Ju3O0NAk2FmGrla/F
SGXWzdRqXXSng1Rw5VwNoC5N9SPZkYPdoTYt/NMyiFecnwPky1E3sdKOR7yAPLEcxgjUkbtIlP6v
NDfar3nuq8iEa8aFuvRwF8AbVZMOuzZG9NzISIWZTqoeiKm3y9DpvdeS0PFGg+dgI2aVCtmPuohR
F5lmMx1IX5W1Vy+wtZfma1Uk3k71M0jLO8J2YWKWq0oqyi3IZX63bG8cDg4yFcY6NKxf3Xjq6kpS
qMt3Du+6eqLkm2iq9vKMB3fovBeTP4+i5WElQQP0ovFpu3djhIimkWR0+iX0hgcxCsc0uytA54kR
GCvjpKHQswgmPvWxhOTJ7nv4zqddEejUNhO71io0Je0yuPLPRpf2ltR5l9nMA39+iF3AlJPTbI91
OBf9ITCXHyYyL5QXhZsM29lZuBCP4KxjwjX/djm35cBolIryjDDBhvru4bM9mu5qrJ3uNCipfJZV
wl2NCnAw5IzsD5BNBJOikGiKSVZI9GLNmHgwEIYdLRSFhE1568XZlGRukaf9MCGcxSysvYh+TDuL
ZWj+evAoQGSxHgFR33atiC0DeyIp1SxAMq+iYUwPWRX8bKgNTA9EvtOD6M0Ts9888cHvP3CZtwdu
BuG92H9eJ4azz3yl/8Dlw1bz2j++yj9ebX4Fs8uH7StP+vXy/3ileZvZ5cM2s8t/9378cZt/fSWx
TLwfSjug7+gHD8I0v4x5+MdL/NFlnvjwlv/3W81/xoetfvdKP7j87mofbP+Pr/SPW/3rV2p7fsnT
oZYh2jvwaBdMX0PR/Ivxu6mo8lmVkiO8rbqNGz3K3o9vC94t++0VhFFsddvl3/nPV51ftdyhQrOe
Z97v9O/2+3fX5zDD0bvTQ57O5yvedv34Pry3/q/XvV3x/V8irl4P49UounYz/7Xzq/pgm4cfX+gf
l4iJdy993kLMxNO//INNTPwHtv/A5b/fynZKqHNL7esgGcGxkdqJIRGw2TF+a8RMNAzFQdWuwiws
oleJBbOv6ZbhUUyXJJD2Towsm9Z5D5nW6EuvMqitqg3pPgtiCNTq/olTMES20yjOqSRswbdM82LN
GOjmgez7DzEv7C48UZuxhBFL2ERT9bBlmDogsBqy/RN00RdIPeJLYUvxvrMdBJ876nxtM7o1MFTG
5zyFgXTy0qIIJTkxG1gScDZPPt1sYlqN9O8tACoiZw3UMmKr3O+pc85VeX1zdGGVXFVGYMOTbFBf
ko1I7HCyB4eJmOrGj9ByteG7Maif74qLTtCAvH1Idc80HAKruBRKXFwUpdG2nl4AXRerW60adm4B
suHdaqt3ACanzWfIBdlRLKzMHFkio76f9xJb+51WEdT0jrf9gqRoTmEaQ8v765LCLe27/qzyYHFz
00eOaJa6c+Syp4gZvSBvUqi/idVDj0yJ+jvh+kam/mocuq3B/+0IKNc7+dWkZe8aLBJGsXyeLsCJ
OJKjH5KuAVVh5wVFpylMH5m1zwvLvw0cJXBAw0z2HDguBFcEr24rhHFeJlljtCTpUa/frbl5VkO5
7uIkPX5cOCqDv29C6f7DXmJoZOaZSLexVyoDrfrY1NGy7ry7oEm8O9ED7OWh21p6WxfILHltZucJ
4dc5Y3QeqSydXOeVt4209sG2o5i4aaAfRDMSOjugjKwfRA/BtGGfSMlCTCZvbmLo6rqXUnDCiozi
aMRmpUXryMDLUBvzIR5rCvWulSTlTlhbxOTWYGq1pZi4zU7uoteNMiFv1TsJ39mDjJO5kXIoPcBr
/PSdZyPFf0RkSCVg+49Jbcz0na7aX2e7CZ5QhU8rzcjyuPJWzMwXc9AwBFXXQWEyveq313UbppTq
UWpor8WLMCxP5R0pExi2bPcgGiPLUKy/tbO1i0ysGTUhRAsn3wRkC8LXA8p3Y9xJ7zbQi5yAQdzF
0m3D26J3G5Y9XK8SDA0rFWb0oz41YZg3RzEUvbn5YKNOD9pYDmLLeeK/2mBedruG2jubDGq7lINP
2Z8SjogoIKvJ1Zf99BoaKaerEEEJMUG8LUKDGpHaDI50eGntA6UAiFOKMdjTn0bL8J8QWpA3wg56
zDnMK2bfUghbim3E2tnnwzD3eqoxnHo/ytFnqUnJZOQGTG56GD0GANT2tkXQQOYT9lq02k54UMDl
cOZ2/Ks1wdjTjOq63IxLIFUWFP4TnKSd4CTNAKgnH3OT1OPUFcZ6mhG92UcsqfqN1SPfNLsK8++G
gYCozDvF8njntvVwPzrGVa+T7qngwH3IdbVcD2WcfvV0g5QSACtCZwMkb1MKSo7cT4UBcDUqoF8L
69pdSPWwF2BjgUIWTV3Z7tIwnGQ92wRsOaWqbp2A31qKiRs82XXccKvZfPTfgZ69uo32MC9+uzk2
VHFXAYy5CFy5B6dwnAMnVz1diK5o4GI3gBBUaNrfrCVl2n2hGhtt9oTs1EWGc/Ihb4RM7NSI5XZR
BwAsCQvkZtXDGJpCqC6PXo1sTlDdlTm8z6InmnxIqLZNdVAdbvVzInrrxR4gB5ic9a1wljUNOejI
hxO1tqpLn8YvoetYkA/HQE6leEA35JctJJV1ERP+1PuTPenTl/htj6h9ImyZn2onj85w/0fnprRW
lUPoE1KvnyYxORbdCJ6kUvI9JLQnebSHbiF8qg4ENXlPlOFTJ6I+cNoraesq2Ipu3Bjf7UDNtu9s
4lLhjxxe8JPoS4RM+15LILrTnUMyNb2pwEg5j0UPnWB0Scxq99Eutc7hd7be8N2DhOgTmu6Tz21X
YRVjsUY07UDpyVLMFMUg78gqt4apXHXdz19q4s2+DJDdjH39mahHbTb5i+elMgrqHbh+OXtRkJC/
GJ35KFaEuR2fy5yHxlwnWms23Gh0Sq6Pfuq7R9FLuvzL4NnmRoy6oXCPXgUkmR/3Xy7hW2+2dcBM
UcNxUZ+YZueJ22Kxj9jxw+VqqnVWaZ1MnPj/WDc7/1wbyKhQWMFG9oNsW4y6dy/JJSz0hRN/Inr3
2eh15Qfi2o6hk/q1vfAxtqL6s9NGpHTC1n/wQ5t7phFKR7M24+OHfRpIv45+V8J3w4f4pMiVte+k
nPgTtAOLGvGcU4C8xHBuYAXctCHQS7AIZvkaRpKzjmHrWlgEykmYJtEa3rHm1EwNybr3zWwTLoqs
rKPSlvazXSyYh8JN2NJcM3dj5KDV9o8tjXx8f4V5vRaSjqiT5OoaBoVQMeIOFqzkWzGM5Ty5c5L4
DoBtlC+bFDULz0dty9dqeL56FLgULegXkGp1JM7/0WTo9aL3asDtvRBTYafAYy26uZegAlsQVntn
dIvMXGtdCMrNqZpNoETKVHLgP4qm0SGQQOv+Xoy8AgKc2aOb3Do8Amv85cFTE/hHBXlvpUirFWlH
71wKkqSijnlsd7N+LYxQZ/rnQRAixZOTMP7ZZ14z+1QT7ZKYCEPN28lg9WAQyrVnuEIiV8mf2wol
ul+DXzOFVEiblOooimGm+57mZesQKoeluA3Od8VsgBnXnyZm2+0+Ok3og0sgfbqtimbeap6Yl81b
zc4Zgk3Ea5OU+3o9PlLr3y9sMu6HMUIvRk0sj1wrJUWx5TbFsoKrxG/Uh36ahBjDXjYKyGzh20um
cQyqSe8209qCtEpwtEs1uIjZIOc/kibQmIuhRWb+Tvf6I8JB8mM5rFvqYyqQdEAWJrlzO9NWbmP6
+xShi1NiwcLFmSiPVqILsfhQLewMZCdlqOWmHtK+WhSa/NP1Nj8vFb0umDgYBs4qYkiUnWqmHhBe
JGUPNtXGd26tKU8DSc+lFln6HtSU8uSXlg3bveeiOJ1DFSbr3dKcsq8Gkq97Qyv+KkbZ5rg62cA0
eoDAmnI/TnlY0eieou+Duv5LjJopZyt8A0p3fus77TkvFz2xr5JJ5R6WrvjYR11B/TrPUwrvw0Uv
AcwIW6tQrVk7rrMdi0y6y6nTXQ91i9pc7+XLvkqUwyiauALglE1yggtheDc1zWdwfRy8pP3ZEy7v
vLUo+JRmcrkDvVMeVBliyTe1QSE5KIZZkB1Ji/hHYaqFKmGVkDoz5XSi4P+lTyicS5PKOalXgR4j
WfhuRa/kR8O0vONtAzEz7zKm0F2v3l7G0FYkykcvXhpB/p1Uav5IBqp4lKT4C7n+9qRPI0U2+h2Q
SaSsJo+8UIvHLGhWUJ+PV+GvFCNCxD0lUmJSMszqXq0J3U/LxSLXjRUAR2h93y5gx8k5SQ1q+7U8
X3aEShZm5GRH4QyKYNyrA5VC4vooRMj7wSYtCXG11WqvTVVqZ0sCHiuGlgep8lhTlSOGhWNVC1mP
rHPqSfLrzzVtq2hnKYFn3C0c7XVew0NseFVV1P58OC0DK/6WgMG5ZFNDClO5+GpirPtJvXS2iYlE
z9BJiFD5EUPRCBdfDx570ImH2SR61Iz2JsGZeR9yh/bBTaH8fbvczVOl1tztHbCu00sQTW/pMKin
/rZzpfpocPbMYRtQ66Palzuz84adrdQ19LSYYtXUqFoRY9EV1tsasdysSCICxS2qtT+Cf27q7DcL
MpmazyiQdkrDEUI0ceu5oK6mcSVL6s1IucvP6dnxg22cVjRm4/xcLKZ1LVa3Crj8j1sbsWMnaHv+
Y9uc0pedNsDfCC9IvIpQnPmkNE7HL62OSKfpZZ8U+xlSZOsForPyXIVIBlp9nH5K3SFf2x7l5Ryx
IXou5YWVycrKmZD5SEGnR2NCboqesI0A0YEVTzOiyd56YghNGtOOEUPL000/vFm3l3lmPsFL3VwV
P2mvqmK4q65D8Wa2mXLhnavc3QpTR9ElLLMTpas22P1eGEUTQgyxNQF0TDzXzXVuzMewdrMr6EyL
o6JBEWdWlQ6Aey5YhKZ8TgzQbJSYrkLoNXc52eqXpuIdqkIDyeFJiZn6X6qr3aY+6tOwq0GwUiHs
nsSsaftfu8EZ7sRSELCXpFSLq5iz9Xzb6Gb8IOYCqV6AwImfFEdxnjvkh2F4cUzpKYAp7wpgszpm
LojUaZRAbXDrNU6MCIHSVnsx0RteeXVKu9nBpMXzyOQ8TzS+tJcVvUHwAjfhC47N2zQewJTZV+yO
iFwR+f5t9W3OL4FjSJqyljzP3TidDw9B7GUX0cgG0lBjjYCuGCJo/HOiyiuoaWTZ28zO6TSL5ES3
8qMc6rm3XaJeyS6erzrrrskRCHqbECuMjqhdKFmQMenSxoRpe891zH2qoBozkVPKk9QeslxoBQta
y3k8TyNcCOGlGA91XewqneJlPxq3Gfl/WJ689upqKp+3qadF5xANwAs55Z+W0M26KerDP0g4TBNt
XpdUMAAmJVq8dqWYOv3QgScQAtp959TWdZgaqnJRAS6JjsVKYF39xLCuhuJa27qPrMVs0xVJOVHh
dBQmsVT4QmOzqFPVB6PIbmJS8bzgdpnZNl/Gaak4buGmOTq+1e4pzKY4Pc7HV5NH7lWiN8Qjp6EN
GxVl+/p930rVY6RbW09WR7AmrXeMQZguAzHUrWgdN161E7NB0X8N3SlVDzrnueDTK7zgVoH4ngMh
ohVsXVRKuoGWI9iK4RgWoCgV3zmLoVKC+JTS11Tzmzt+qeLbIvRZYB6GqWEtvHLNkBZlCZ5fDFML
wk4VwW294GNr5hlKC9AB7avcSrfcdLVHkg3cySES+Dswod+GEP8bHIH90kLq+/LBV4cnAC0WfNMY
lXceH1cU7zqrWh61Yzs1oieaACmqo1X4bgEHOjMScKtFq0U1hJsMo7J60Jw6fO2i2gmf8rSpX3O5
+a40wca2iuI+72T1ibJ04JFlxZNi4GtPPWiPlWd07lbMBjrnfVRLNAAYOA8ofx8jF5hUNDmXxBCv
lIAfxKRYHxZ/xTanIWHx8/CzV0owXE/eUg6x/wixvGwY8irmq/YgGoqvZMN/6Iw2f6CYcySWJEN2
ObpRvLRjjquprkOM+uZft9lW8w3jTrXU726CIFnfKfGly7hT8jgJOz5oxEszNWKiT1Nz7/XJc20W
v0zTgjS183Nphsubf2N6h9Afz42gKJ3I50Vvburf2IbE+Hd+87Iw5POfSXW/0mMvAivtwrgz6FQM
TzWnauWrMAbRiF6bkydZiPGHabCgwc4P3JOw33YQSz74zbZ3PjlcHRu+D98VuVB5yODC7640LxG9
j68m1YkN9TzWLf7oKHac9xZ+mi8Z64K7CkzdaAQsOxtWaT61Ub4xJm5pMYbaJAA8DKBxtnW9hobR
u/G0sBFGsWZuStsKD3neSfcAB43Htkr/kjKjO4kRIVd1w9nMWLV8bh4RDtkFUdaf0sZWUMmhUmMw
QxV901S9CJto2tSA5NJWs7UY5tIIdrdoxz0xWz7/Tem/gIYOqFBTGrQCs3SjO0NzjqLKoU4l8A7S
xPzKpgSuAQj5Y+mBQff8i+gZKr82mdLAjvzPCVTGiB67xquwm2MSQkMxuSjxj6ojkST2SDLbhxyi
V7nNSSYKstSG3jYWvuVAwsD9K0aY5JjUcXa0+vA+0I1kG76ZhL0wSz9ffOz2VLRj5Y2+rRbz75ze
dhO2P2+Zu86v3evc2wJystdK56TnKg5aiBaoNMipMVkEZut/T4F5UkT0g//MJw1urNdRyeqVq9jx
JctgEoTcT90NZqFcTJ7RVmbb5EtK9x2SD/V48nXg2ZvSp5TIqqx+9c4ouqLRPADqba25wLXAbIPt
VsfTPD1Acd8sGpe3Cd3kr/NEAD0sSmxoXspJ9sCvLbdj6EjFiEoJ/Vhl42cxEk2X69OHpivXajVk
D8ImBxDBlKPNlxuTi2g2qdpgLeb0yQT9ibodJa1ZzrYkqe3F0AJWnzfqo2+ugnb5bVfKwQ6UyYUL
sYewpQ7csm7chxth4+EoWBZqUO/gGblk+YDEBzJLD61j9md4M8/hNKJMvngYYOHfQJo2rsRQNMTw
vwOUD4lO4hZXhnNxyXiLRcJUU229hdmgXZYQQ1Mn3A8gyVykGftcvcSg4/V8DO7qaSTsqm/qR54d
DmJky6MOSlEdiq2F5NZCGG9NJasXV0UqTGtgmhM2v5O1O30IF1VShmvTkYq7IDfIzkLNu4stRbvj
77YBPFvKc2uSQJFb3f97yJVlAhkKxdytfkj1IPvqFxSu2rBSQXYkSetoLKyTDkPJwalkfWsRFLm2
1EOuoGCRX40s+EaGq/xhhVsUNbwN95lya1E9d20c1VxmhYfNbBpnkfFsfmpq5yBmTSmC8T4e+Iij
NWruZLCQ+xiJm5WmluaJsvnvUCr4FFAoSHpPprmZbSYc7btMbqg3x0PYpX7IW7isfy2jdvN/2e53
VxW26RVy7lLXHkj5ckpf1lPTTJlX0VBstAoB/J5mk/Dw1EHZNKrMP3TyFTaxXgwpBH0A727sxWje
lyqZFC6QbUa51KEBVj7JLCdPRRtTLGp9gcreuVRk2IYqLXaZKgd3aVdT/Wto5j3RIJSnHBdyJXRI
F8hiGF96o3nsIj7BUl8tjY4cJ6f8441f9R3VqugOTqKuy0KnVGZiVlU1g0b0pka4jBM7azNFrYMx
+TGq+XDhjgbNde+33yhWORSUVb56kBttqS9vd0XghsjYyN8MPmO71Lag38ms7KWnAGnr2OOwFsOq
r9s1Qk3pVgzdsQtXsqGFezF01In8CqGL48CtEvVZaBbtFuqtQpalM/rP4JpT6NcK2VafeyX9OSyn
eKsYOpHjQkXW/pwVw+Sa6+vBk7+34+jA/GrKqA7FOljfOo1AR3ecYEwFxRL+mFUitfJZjEST+MlE
ZKF+DzstTda9tVdNAv2EDTTKYWTt1pse1imMKTqSQBSaiQkdKYfbLF81nRKlyTsuDXWdqx3cs2/T
TmFo+UrseNuWytrFkLrSukYqZtnGbXYwogSdQORiVyP482+yAQmD6nyRxs5Yj4ofHJrSTh+1SPuG
iGeyzT0PnE7jZWfR2G5fnzr7IgZDVRTNap7UJE9ZGiUSS31TdDsIDV/ctKCY0CnVhaNa0l09CYaQ
DfAuaQzbkqFo7+x5kXr6orMhnwzqhrgBbmIVDLTtfmxRuiR9EX5uVDgqTcP+WnceP3RRDk98S11G
09UtnBGZ8xWaoK9K3paPujZEBx6VlDUUz93XiMfjWHO+6kTqyNTmMlhYVXnQR/u7WMc5gJ9vyk7u
eyoeyUc0Or+7gXGjJJP7R10xlS9UlKLdCURkL46Ookk4CvlWzs/UdJoUTVBQ9inXBQLhqWXDNJyP
1jl3zJU4hNrhJNeWekvFreVLFYXyJavcz2XgKXsxEo2YDCN30VEbd57tmqrqpybXxgKpSrlyXsxR
G8+mGwyLVkZUcIRkbu2ovb0Vw0QynlF1XqLGiibGRFujK6HPu6b6J9GLRj+pFqLreXZULeYp2a45
tJQKyHCWvHP82UX2b6HXpgOb49ifwqnxiMKkq1LrPlmZ2WzFBOpbLtInQfZq6ikVh3npV/yvO9BD
outPtDvhJGox/eCcbs3E5HMb35waUm4KWl8QYk2YaYGKruBzUzh++hYao/BSS4SK0XMd1V09afdU
wOX5VQ+1XZ2o6rPcuj9nob4LD0OHMhzPCfaCWjrv22hF2zLU9R8w7O+rsCHIB0kDx0d3b1ZWdhWB
/FgtxoXspf5RDD3F99eFDDWZHVnPVT+ijxSNX0zXzjdx3RN8dKzy02TPCnX4QskstKx8hEnvLAsQ
UodM7oNPuh1BZuxUT80AC2QStN+F2U46f5tr/cJIdiZntAPM3TA1Tz39n8NB6rtJvpDpW/fm7gO3
Qjoc8ty3NR/2uXkryAuki3lPz7HuLeogtmVqdSfJyzoE75GyMjrl0qBlriPmi03MRnLfnUSTlemT
1HvWNqpC0z0LG9QgYGjUvFyIFYBMAsLT065FOkY7hfxPjvgrWt/UJOVxt4neirn4B1rjQswaQfg5
q+RmN9aKSlXDtCLwazJBuRlQpffmKKrAoPQxAZh95RgbRVBbtjzQ5DyElDVJjK1URuYmh88MtmtV
kVeeV//Ic0L5UlygE0jdC5UVv8Te+VuRfW+6nxNCAP5mmxgyPkzYqUXx67yN8BYq8Tfh+H/u/7tt
ZttNPv5tRWrArMJ3l1cTTK8mmOShhff8Wg1fffD0VFsoUlWsiDFkVxTG0qs19cAXUMBkXoRFNKOP
ilzZmdY7VyeuB85Du9uStx36Yki4jbnNWqwUW+u23N4NxLKESU9aH8ULQyeMHPjhZgwNz1ko/K6e
c7tbK2Io1iV5nJHOlPWN7FE2Tplf25wCEKHzKxNXp97X4oY/ttt5wqmb9lgRdLy9DF2eRMCkFULO
1n1C2KlxCJSqRmHfx5Wjn8G9HMScPJmyzoKoQxt4OpqGYqLOm25dKo6zUkOew5ec4NxFxfykBm3d
fPinXkzIe05iF+4KzT1qNvM82L//I+zMutvGsX3/VXr18+W6JMHxrNvnQZI1WZZnx84LV5ykOM8k
OHz6+yOUipM6dbrrgUVsAJSjgQT2/g/dAVWXG9dL917c2+fOLjOerzklUKPVgeigbHBOZss+qzMv
bMQh7LrHyzg1JRyyb0VQzPuc/wSJb2a4/CT2XSvilbNcVY37uNSCC53cqjxeXtJAKyOGlbUZlmrj
IPsQCl5V7VUTr3OMgG2oSKrp5Uh9NP0jhgHeNf4S7uXwl6bqUDHpJ/G2mqIE5UGwfyIZshX+Ns09
HnPNfZxQ87IqE8bXMDW8zRzgmfwaU4N5CnabbECtQzXVODW3S1h7WCSYL3P/cr22jbpd1cLFNnA9
v7ZK+ePg9+71wKIBCjxKS5Cp/uxYLMtrjBCQ47STtmy2aJejOYHMYG3U4UZd4ZdTdVk1WvUEKIjw
Q8MaadYxj8J8E0vMKscTvkv8E5RpkmyDjVt6NeT65tKGheqdLqMmP0TBwonef+mx1aRymY/qOdtv
eIIswzPWK1YTaNczrELWVxzstNKwYabqh6CPaRzTsYpPMTxX1OfFMcmzbUiOc5+40KrmqraP1Gyd
fWgND5oYYFmjirwSs+y2bKCmzylZBPin06sZoonAN6TbNpm8xAunmS/xITd/iavxM3CSy3gr67Ub
XBWRZBmRTxrq+tws7rpZyva4q6b4OC/eu4OLtYCBgd62Xcx2BRuXPb+oaKN6Q6RZT4GT8oBa5tbF
5NzpWrzvl7FYH3hHLwxekDCd71tHilXboNqDFhw2Drb4Iowee4xQxsiZW1BczdZcZYmfnmVcZY84
Lt3WqIm/AbMqtk7Yagis+dWbD5OZ/FEF2Q+Pdgr+uCbmN1A0mxukqzEQqjEBGrzmEgqdCIEiKvnN
jdFo5NJy4NlqsBqjOlRTHSoXHnsQ4sgTRovmy8dAdaYtks7l8PXj8iqsLvIRG6L4c+++ZWM5bxvR
hsa2nh1IixrbtQ1GpPWa+2jLMmrpspO0Po294C6e+0m2JYGUr/7HLLBUyVH4YnO5iLreZZCVyk+G
Jpp9IpL4/HFwSlDUw7T+iCCPFJ/RscQrYY7tJ1KS4UHFPoaos7by5nVgGNrmo8OYPKaRNQ13tszh
HS4vdgmq07IB2YF600Zk1q9/hXBJxfVV/8Vr0uEYBpM8+rr746Biqqk6Ppq/DElqLVv90v55GW0O
rHWArdZa9X5M/l+v5S4vrHVVtMez+YC0x7yLRzdaNYuEVoeyP1IAXrWpNF9cF5GP9JaS2koRjbpJ
qe+sJzsm2Rs0k47LJXP0kg9lms1rNQT5gRhlJQyYwrCy92PmuqweG+1tGIwDzDnUuPVopPi1aJcv
8Xquv4sUpY44icxz1VnHNuq3gyaPSWuX71HutTwlhfYcJ1a9GVttuHN0O965aGtce1hPrPtsqrC2
MxG/77oveesmz6LS3LsSInGB3NtzQD3mqQyPqksdkH4A0qy3+AYymnXFfdtaKzx3v9Z4BT+lwuT5
KbS1atmYGT25Iz8yL+03E2vtjStWjhanj2HUy8d0zJONlwfdLssd+aiXZXLDHfBFdarDGAafPVaL
J9VCjsPdtRbczUQnLbTmYt5yMd+NflxsbrN+RyL4Zuo7Cn5zyRpmEfGRKGSDOVmaKJ9cuZ25qzPU
gOJYG3gI/+nEo4xxjKxF2NkGX/rRUbfVF2xeXCSWyQJoeUSVaUzvFNIKlOFt3eXpnQJhLX3t0lJ9
YZLctnqmr6aOVYdrdxXlwlRfgdWvHtzSKh9YS0OWKOZip5qqQ5TwhJPEPatQa8vmZHbu02X8MinU
FrvUkE1PNskkWw9W9574YX+thlDJ8G672Vl/TDD0bq1zkzy1hrVKXRbBaRVLG6ngLDj4uXabNKHG
Zgng5xnLMnnOh5b6v55BWgmQ8twJF84CHkXNLggMwZsYtOvajiiRLQ/TzEzRNk6w/Vla6qA6y2XE
x7B/H5skLnxjC7k31a5Kx0OdkD21h9zI1ZTk3vU4RvUtHiX1GpfW/Ot/HpFzjfH3a/RGjSeJKMN9
nWbdYztprwF/46lcWk3RR/t5GI21plntoyjH7jHNXk0rSx9UxMZjBCdDe9iqvnjy3bM1opMUtt19
lpjAmmvrzN4UZ+5cyveBR3Zka8lr5/pi2/oiPpSp7px7bgbO4AXXDY+5Broup+Psa1deBQAS13cP
OcwZs6W5M58npJcuTVM65nMvA/eX5kevGvx3cwtyf3s0b/PZ7E7q4OsoH/DQLZFy/DOmzvQexQtS
wQFVkGIBeE45tro6ypKbS7Bf0KRJ7+5zR8zHuUIdW4my9zgg8Uxyn6Qxa/tJ9kD1CzN+02uxRvQz
egc4CRws9p5NN8EisQKDk0qEXUV8tgfNPKcoyEBu4mdyysPq6tLpJJ17cEL9UwSlgVJP8FK23CJ8
Z+53EgObTenP4qmOrPaa8odcqaaJOPhd3KaY9DRavxbik2FW/aPqaxBYSLU6OquWUU3V2jvPMbfy
OzRwvOsp1dI1AADsRSZnupH1LNbYLUXvrnC3rJTsT7KrUBUxUchyJi16qRZDsGWAmpkuxiTNiKKT
msnSOn6fa3tbTK79aRiGaifTqyhE+nsGMdx8i2t8DqfO0F4cObw3dpPeqpZuvrR9pz8DqevvKa7d
ZFmJ83cfUMk0s3CtmmYx5DugwM4VOL3XHH78oW6cYgZlr837CtS1mZEa0peDHY1oTv08G3OUMtgM
DFvVoQ5GlTmXcS6CH9eIhq0/5mctRRTsj/oWBYgg2roFLlqj17Mzbqb07Pe6yR0zMx5Qah7WadV6
vOlzuGrdxkKOS4zrygvLa6eva+9ymgdVeW14Nilot0KRUfvaC9S5SbiVWA2NwMAnnlKlGLDF6bvh
0QwWz/DcSr5mQbAm9dj/kSfyzkKM6m2e+MFYoq7uOj+t9nJwyBEauXkWSa1vIoOCPZrdX9SkyTtU
qBB9d+0hX0V60TwXEqP1xg3kqglxAKc+KFEU5TfXTlaz71KnfyInsXiNgW1XvU0ZhRR5rK+q0y1D
/5E3RnWpA3bnL/h3+zeqJZzWWwtvAHG2XBrp4r+9luqstdn7/VoxhieWMPwba5msrpWYT2GWWxuV
dpN2n+FuFHc/8nW/tOWoeeu8R3GoXdbWnYn2x4wezB6tCPspMxJ3W8siveqWtbZMGqRvNe7Acmnq
o5jPZK2p+9LSjMp8HNN7NVFdzLWrAw4eA888+jEIqmFr5f61upYuxr9/pfC5CmMePSIMLofQ7Gyg
o1Eab3vZ9ivV48v6R7dqXsboeWscwHkcPiYnFTuLEP2glTEJbqMNGLdr08HbDBgrtcCM++sSChbZ
cz0yphhbJk4vo/MYcK1mJMcZiTzdM95sPQJm3PXBdgjL6bOY0Z76M9zXKO2qsO7+bfi30eoixZLT
+220CkdJ8s0v0TYedU/u2TnZuxQ1+idrCr9Kp5m+IhLyoCFA9GKZiQ25ytZhbjZsf/p5XqkRyCxu
B+nD5gyiCkB7/0kkxrgWVOBvWE2ivKprXXmj2j248WHRhfKHryytse0qrT+KsDrjK+O9DWaD21FN
Vtsln7pr0Nk5um2vnaT0zau5HNonhM0HdOXa8WvZiOXGY/1BYmiH6vCqL/z5SQJsQZ9EB+O1vGt2
A9zjb+J4qN10VqU/hR5asINt/xgfYxT1Mf4jvoyXy/jAZby6vnpDfx//8boh1/nLePX3/D7+b66v
/v5m+fvdqbwaKaA8Cd/+Hol++NqjAj2nGf4w3gomXYzgv13sSRmYX/FP/zYmlntE5Fay4LTtPepB
yTbwgukzem1IsTXaJ9dE87he4pgXT59R5FlbP+MFRLtLfBk/e5bckz3pVjmGK9etlTbNKss157oe
hIuBhzQ3qkcdVMdHU501rWDKX7rLpD/20TjuP+KTMdhkyiL9EVtndJny1HyrZPvsUVX9A73dXHPR
G+vnYT/iUbMekWHZZpXfIO3HAT+t5qSa6kwdtIFyeWh1LUooPJI0KFrV3N2oQ1r53U28HFQzsEd7
jcRLt/mINVZPHlu1Q21OtsIK55Wap6aojqlCVRZOZ4O8v6u/yVlg9daEz6Vnxyc5uMYlPiVInIyZ
g52mjiMJewPrLAfkX9IsP9Zuj4t6Bppr5xcYd6Pdrp1I9MKbc6Eiz2LRvyvmxzFme+OXbLfc6RF3
kPnRw7sASqnEfHGJQbuZMHZlwRE70Pwc8w5y2/TYjT4SuMAyUD72m3odjh6Mgsw8q14nXnhWoMSu
DBHNjz1CXMtumMVktxa68F+TaPpkoEv4R5beuSgZhivHAR8xLzxBZPWv+ox1i1kCO5B6/9mE4Tbs
cJ6LzkhALVtMMWDlixLXuNfdCGSAgbCbXldH1RpJjdyqs/q2lfV4Odd4xm5sM+M9GwECweGHNZSH
UM9rmIk3TVGN5a6RE0tmBPXWFCfHGxvaVoEWFEo/Qr4Hbbkeq8lC77bSrkI9j4+pMcwPrZ0gOYuw
3H7Ubf/K66J26404xhpaOL506SL42BXRwUz68WXyEmPFBrDAh4HeuU55omCAZ+XxiEtJzRPj5wET
yB9N9kfJUfNr9OjRAjpDg5LPrduvWYtQNUkMbhtpiCfO0oRnj+idLDbJKPgnCXdR1yzBEpOCv3Kq
1nyttMVDvE39WwpuzbUFugRvKE3Cl4yiLRfvVnUHO6LwPPNeHVjc3wrdQMowRLvsEkd2wNKquxbk
9n2ZQUyJzRnZ7T+nWHE9kDeMXj9CMyKde12Q0P64DHVSjG14Ml6mtghTrrO5LzZGgBFyAxjnJp1N
8Qkp/jrUu0+lbYZnDzHPlQrrqYmDhuW8GqhaUu/3tliwg5tKSShuNHOBK+vFoUkbX9v0ScMeqSys
7SyN/NZLw+JyyLE6wRgaCWwHKMq5BFm50wU+bHbbT7d5KB3YN4b7GYnmbWWF5fdy6F7LxhhfLFcf
rjQzaU84vA2nsivrzWD23ZOs82BDiTzet0Y8v5BfAEYTNpAvBmN6ibz+swbWBJogLT20Wd/kw6NV
dNaTDnaKj3d+KXDmuYtm/0ENqpevDJwHY+XGKC2bRb/T9DHd1hb6fXBfxmch/ZPGc/eL46GDKUbA
OXGM6ySUTHTpxqH7Uk9Q6Eo38+5HlMWuBwMcwARS+0tN8k34bvUJ5f1sH7phvGs7u3tbSkZqAC69
aOBOhTw20jQfzbh+6cm77kJyAftmEX7tfMN4WhBH27Rx4yM2vpAgEbNaY/Zlvo/aH7WpTd8AlHL3
gy/+EPluvBdVLPZeG+j3XYi2N8Jj8zfwQwhoaV+b0MvA3bTmXehiW91KF8tZoA5F2SbX/qIgrQ7B
NOsnsD/5dlqgFR+xy5mHyLTX8YW69NjLwMjgLXaFRdD9eR3eGwcjVOzV6qoYj+Hsklr866lqq4Np
WeNRh0byPwfpnaZTdg6H8WgnNVcBwBiBEUIqQQdkJmJDnsMmtu+rZpR3if8lsQS26lkeFadwCh5U
n+t39n1USX3fFGBSBygFyTq1I+tKlo5BDWtph6jMrrk1l8i+Mdy30HisvF1eo/I3VaaxnxtK0pDZ
XdbBBhWfdgb/jYGl7O/aNgb2rw9n1ULwtr+rHI8Mc5GaVyqmDoueAl4FxhkjEy6lYl1gvuaG1h0v
I+xXMw+PZChmtEQl3K0SrAXeMQv+sTbde6r3yW2m+5jMRN59Lmr3vsjt7oindrxSzdAdzVvcFEnh
SW/+0hrDcTRBumh+Ou87zbK2LDr0NwCIyJ9qh3bU7sk8yfvRrdOjZ5v+KgzCP6wqXZZ8i4e1/ejU
rE066marEQXlZzNNsk0b1C2vn2EEAErwxm1ZsLgulHU9b7zrPtJbKralvA0WuwIkYqfHvgclOFla
/hqG2Da7LkJ1joO6ADzv+ypo03dc/MKVzC2MPQYk1VKvNTGDSIBmuDJ/Qi4WL6w+ce97En9X0wj8
ENq4se3qFjYGwIO9U5jiWrLoPYSSt9HTl3uE7nR7ax7SG+jf3IqcMb3FapHHIruA+2kxM6nDan7E
3kwnPYIh2+h6Ntoro/GKf0IK45AftYuQbRe59TdLnw5VsYjwBzaM4X7G4iCPppUjDfd5drDHjfuG
TXXYwJA2043fhs0rCCScIUSJ+LBwm9cqW7EXCl8n3SlPSIlkazUqc+F8i8zDdmSZhOTLxssKZFHN
Vp7tNmj4TTsNVqi19uJFPqRIn+xEacpHO9TW+nSK7LPMqhjPmrE4mlgofRVV8c3W7eRNN4AvxomH
r6zhUHfNshmgrIPURR42Z2XXYyLa7zpeXYmVPrTy1ltoZIpJqxi3YDElcvjywVvouCo0pCHqLJk0
j76XVY8z3MUjJtNyVTep3I9g4rbYI+m3aRfH6FcYZ9UCKQswZTmgXNjtUvSJeUKGVnJVi8FcaVXu
PCDHYq6m0Qk+y76+xQXCC1c8ap1F0JZXvYmLFOZIXcTbQpQ8KQeRaoCjMjxdzcSFmNG5N6SpxLwJ
IVyxTuxPl2YtA3Pb2QgyeZSl+RiSZOulhq4f9bTFZwuZ0VVmBvWNOuRL8abhnR8vwbTYo15jnVSn
nluoj5Aju6ptzDwyD1RIZ4XJORP51tGQvp/AgfEzLq27RPriLiplfYZgiKrrn6F2OetQmAzGyb3+
iI+pZq2dVlZbI05DdKIx7NxfLscdEezOZF8upS6M5Wh/apvhD6Od0dYfo/J7fm4Hr/uupXa/srx6
evSa2edfag1Hdrb+ZujKd1YADi4alJClXkRUwqDYqeZHx6VJ8Sr12+LmL/HR6vVNgq72Rg37OJQl
KQyruFMRy8srbzNORr82Lb+4GoOjbobyQR0ij7c2MKV+UE2Uyg0Uf1HiGVv5oPEtfEDmstiFnoe7
/DJLxVDThL1uJP5RjRs6iC/pHGwvE5ZhpRkV23YOpo2aNTSWfGga/QVL0vKkQqOH16xsk7OaBHav
xG0k2ldUKM7GQCJuMnCuFM1AMhZZfu6e5psW5uHWckR4JK1sPBgz8q5qxOi272S39MdW95pDY7fD
NujwCtbL5NCWlS0weTGDc93B9+99+4QqCRKueAlsbGsRqcKacIMMbHMgb+m9Ojxc4sq1XqLYSE4D
GLR1FTjeq4haboV6k7DLLu0XO8D+JPeidVeCmDcMLz20uTBO4NPiXZIkw23ZddUVaqP6A9l6Z221
bfJS17GBvkyOLr0zfdYwhPjayuRQpULwbPOmXRzMAbwSDn3EzdkvJpPdDdl4J0BYP5veAjvz1t3s
z9d1Kt3nOHOuomomjv7KzpjRTbULMb4VJllpiaxrQCYCF3JBCWSZPpXAwqJqrG77am7ug2j4oqZX
nulschtZdpPqdRrnNySbxcH3gZr31SjPwnWLqwi33Se7NmworEX8pXVwj1ZbnmY4xHJw/kDk4Nl2
0vItLst6rbeG+VCMU7hVVxzYelyu6KLbetbyAfOp0Smf6nG0gfYb8Rc7kjdmarKJ4ooFqIpvBhWv
6eviPSPMyHtzYsHnMTjiJPLIeowGYBhD5r4NAiiLhvrAwUJF+lEPM3aRCBTMlV5g6FVcUHRhYfXX
3Dn6tULRgWrt11PxHnh1jAFV4K0bozH3oU9zkBliScOAazL5GjDUnbWLNSzCVe+YskOLgGSvVa+o
IbW7UAvx9rOvNd/0NmgWh+9ZdMXD33ive6PDtCvXT3bcZreTZhULVW18WhBmVWkemtaZntnrV8fQ
TKIrBSz7PR4vcQVE+z1esV74u7gar41VQ0Uyt/d6loTb3DciLOhF8hxJoe36FP0DN0jS58HUqqNj
Yn6peksj09h3TDyRll7fN3FTH7Ob2ViKOF37ruAeliaz4zAgU/CB/lAx6p2U43+iP7TRyo4qpgAi
qqO1qQu0gENdgdCxj0PbjTcLyshaYr7VHnf21nSwPKneOhyvX5pFQJ8kIApny9Dsu51u+xJUo8oU
WFNvndWZuZwh6H87anN2VKGPeFk43W74OUt1UBD/MTXo7F9mmdH8rZlba28aRnLb56m7KaH7bOwK
lXUVU4cQasPerHxcrSDx3LaN7Fngwv2D52Wt5ZxK/oU/p+AOtvPr3ru+jFPXCgJIk91CXPklqOmB
s3Fn8A693cbaRlpls28Qul1lfhthuLm8QsorqGur61xmL69gVdLd5IFB3kn0/r0zGzDtjLH55ovv
VZmM73ZViDVvQ35Ladk+RhiEbU3sdm8jI7XxSGvdKy332VkasnhxdAk7pzb7/bg0C7tBejn1mqPq
RcxBAmWKhtOkx8WL3eef/WRwznC6ixcrYSvPr+rYRXxt9IxXbWe9egPDh7xRZCXnRPPzR5hDtypu
e2UJQgPS8Iyj0ps7VJvJd4oXbN+t62qIf0wPciTGYlTUz8LJ/nZ6CKjlzZnLy3RE2K3r0PXNtZsL
0BgiDtapT7YnFRN7Aa9PPrX9q4+o0XPXtNpdmFFIz73kUy8i70iKp8PTpko/jexat7rbgpbiM1n5
mtPuzCnAYU400XnscGcf0YfetxMWSVo4yU0XVfbLHDt/VBnuFHV2DzWZJfZCwoCvsUqc8uwJazwp
p13lx7uE+L5jx2H/adH7M9TUeBYOeRIAYW36Q5PVDwnq1PoOTkD3SxPvmP6AVdRD3evlOUobGIaB
n2+EZaGAuBzyvP+cIZdymGSNceDUJfmtgeL4OnHdfquaapy+dOSTSRGxEcXlAs3YbHyRgcKTYnoa
A7IIiWhfcSCsqZBP9gY00pJQQHAbTe7sZuSh9mJ32Sq10+7VEo5+DEZPW6tZYWj269zGJlr16q8T
8n6vJFriU57hpAbHu2P1nuSbqQ2qYxvrzoa0ZrSVGU9wNAakA4+RHZhrXU5LhLpbALkn8ENkSSTV
/zRq84NYZHI2rL29VTc0PN/RKFuTfUyevS4FmYVX6ve8BakXON8SYAikjd35URTY0I6jFV5bNnw2
pCLiK82Fc283JX5FM+lmqunoI9rvA3dhSoMh0pbYJuzGoHIPcLedcxv79cafMvO1Me1b9UJWHO1T
uJBYw/EgrfQZqEEZJLfqzGnrb5oWuRQCf4vXTedjYI+7eE7qcz9qbDilbsuTdNrhpM76Ivlx5g62
dq3HQMUZ8BH+y1Dc0YdLby8XXRWnIjGZUjZL+yjf+1hZXcpmAx/QTW0mr6qzWuAiZbyaMi97UsUv
V7O+sFQqblQX/gHFxsTfYqc6WYJkl2vVsa8d85FycpSa4R0mdvYGoyagTTFsdhULljPy7leablIu
xqXwEq8Ds91LqrcrNeJjQhYjLeW7Yw1K88+LxDl/ihcj8rO8jIqrWan0rI2fYkeuOn65Oi9o3caJ
Xt2zleif28K7iScJEmRpeUb+rOmxf1Ytty2/BfmiyTHl8tnF0R2vyWo+2UuzAs+8qi1vADrBTB3R
mrUZ+vLYt7N8TmU0rXN88g5qLhlvrCUTa96ruaPODXsaImt3+RsMFEYCiWuCmutR5Nr2Qs+2qndI
Axvo4+KvV2PB2eQOFopyqF4CJ9nPuul+dizN2WSAHyAPRdUT/MG7SxxVjk3Kfv6kj0X34FnmFxVX
14mnFnVOv5vvnALutexm7/PYWwZ32665jeLUPzum7ZCGMNAQ7PJx047YStZeNNzBwhzutIWe3/CY
nHUfyNnPuG3a0YbCpc0KjRGqI7QNzCoKFFiWUFjpmo+w63RbYFZyrWK5lSYr7pj2pj50CeBvg1X8
Ve2b0yGlsPk0lPN91wz4BHXkAie3lU+OCxkRh4DTsLQuoQg1kwbNWdVK4KvhZZ4N16o5BUlxFWbR
tA1SMIhe3zvbQjF39CjoV9Vyinn81mpktCxhiPULu8cA11ttuiQChLPgcI053eX+fCwqV3vruKXa
OStyttZ7REb5doGIfOtyf4+JWvnMQ6K9RiF2cdgljkbQ1wnXG914tIeijDbTXVTXxnXMMvtawJPx
ejLkJjftlT2MzUOhFf4+mpJxNybZ9JSb41dS/87XxOE+gl7Cp7Kysq0H8uJIMj2+QwIXORkndb56
xYOjj/17Z2Lx6wZOdvYNQAFtC+pVc3PrGm2EdhWw7uE2R1MdgnSwrpfEDHD/JfjLqa+ioq/zLfVh
NB+X/s420rW/bDVZ3q8xJAhO5K8tbzO4eryJNc3d9HnnnnHw7tnzJPxaoqreSyFc8DV0hHYLYFTa
IyRFbtZ7FaSi5V267SiCbOI7cjWi1LXpDfROdOHMD3jn2rvFWAoLr6nLuRuP3zF3abBpSOaH0GfD
icjKWbXUBKqH+mZctqq6VvU5C9t+XWdtc6eGBDzDDnNpOCuBGvCDvRxCE/GNsEj9g2oKGWbnSN/D
eL6Dck9av3mxUV8IVxDnH3T+5LcoTFPskuLyUYe7cqXnWAxUqLIc3GCODuyWwnPmx/ghkXt5jMJa
W/HD7z7LOvtxRZMayJ9XbNHN2vlzoV9hFWruLSNF06JpgleEmL83jmjuIpgE2D36Lyo8CZ30Sj77
O28ZVbliZ5ux8cRue8b03bT5rIlL9HE3I1juI85U7WuRb9T/4+w0jI5gywudzi0ruNjZ+GsTd0tt
RRHKWefTjNHSYDWnRINwup2WU7lYAalDa9Qu3iGMqRBA6VYq+DFGoNy7s6tcX8cFaUflDGyY077o
KFQl/CZXNhjN58nNTOpAMzzgsAyvhqbzXjpn+QaVnzAW88/hEP9xaQHa3Les9jaR1ZefpjrvuLUG
xSEMtHjjBYHcajW4a9PHqSuXPKmCQe74ypavBaIn/ZK4taDAbNIqxf4TIdp7O3TTFdZm85ceJClP
sDy7N9M0o3wawlb8KdWozpTg4kWV8dLDRptVbrD9GCeTIV/HTi7WBd58Q18Md9NyyGqPPHpYfe9z
NEBUS8VFGMMirSfWougvX4b5WVPfVvarGvUR7iYWOLZZ5vuPjroigZW4ABjV1dTrtbo0wLuKIv1S
DeGVxa3hnLUjPlf9FD8UYHnWpgMKdWoAMAxRWX82jO4F08v4eyGohpo9d13f2BW9UbEFtMKj6bWY
Smn2dzFF4tWvp4gMTj4+mUM6boqqtu4kEjBbs03am96EUWIO1kLoHOTmAy8vo7Ffe5UPRY+CGRWW
IWpvVHcLHxRnmOF7ywZxV5MORoqnTLGJK+/n3sFHxwDGVWgVuffUxPwNo0k+7bg79uDxXmHmqeEJ
eZZDKtto3bRDuecuhexim1ibaLnhqkPXJVV0aad2UzQr0cIk/+c//u9//7+v43+F38s7UilhWfyj
6PO7Mi669l//dLx//qO6hA/f/vVPyzVYbVIf9oXum65tWDr9X788xIAO//VP4/94rIyHAEfb98xg
dTMW3J/UwfaQVjS19hCWzXij2cIaNkZpjDdGmZxbv+gOH2NVXK/MZ76o5O69gM/FrnWIZ6P7hCdK
tqeAnG1Uszds87rBfIe3nF6QCcGtCJKTag1t4D5BewdvdOkVrCyRvLxVHaU5Qq2qS3TNPIS6LJld
9Z2oXkMv9g7enHUb1URrsFg3Xp6cRquqXvsNiOr8NRUUg7LZyNZqkJ5KufFJhR6sIn4uvOI8d2Nz
Z1hBtffDUq4MUUIfV8Gi9qCrRcFJtUipNneNoU1XReunG6/Om7vSlV/+/eei3ve/fi4eMp+eZxmm
57rm75/LVKGGQmq2e+9QzgFTV95XUyPvB618VqbwogBTVMy2s1UW84nUX9QodhMZm2l2BKFRfK8W
zow62NLo8fRJvwPNa+75yIknaX/8OcpeMiU/Q3roWKjy6v26CpPxJUO3Yg4oF6gW2GDIKPFL1GX9
QzF7kHkZE2pBe05si6zI3X94M8Rfv6RCmLph+YYuLAMenvX7mzE2Qd6Fg2t/GYPgSixq2MZyYP/U
s3jjzEaiKABh8Gew9sZo01Dk+CWmRvfU+K/TUrPgjC+zVVudRSPiwPqck0KcBQJRXb8lh5GxEHDS
cxNl2eUgxyJB9VwFIMfqOnIKjFLtsPHBhofyWs1R8csQCsHPqJKE6CK0hr4q7QJWgsCu9N+/T477
1/eJvZpnmr7wDNPwhL782H/5MZuAQ2fJlvp9btpua1h9vrVYQx9I92bPyVDeelaifym8nEJUb8fk
/aPkNvIzbaU6Ks96RoM4eISWnRxl7k9X6VhjR9h0j5i0Yu05Z9GD7JLscGlGS4lF1Vl0Ete7Xksw
6ImyHq7qzx5Vi5nQvU8HLN0+KjPqzNSEe/MxV836uOgvg5mvXleN+IgHI7BfJBa5LwB5ua6KKbx2
YeSXl3YksPvk3dqpXmcZ8jEOIcHoMsNXMz66syQvnPUgzPA/3G1Nc7md/v6z9oVrCNt0lySDJ5zf
P6FWN1p03yHBSy2ut0Ou+7gsoZPk/X/OzmtHbpxr11ckQIkKp5VzdQ4+EeyxrZyzrn4/Yvmftns+
zAB7DggmqcZVLYpc6w0uxFPCMZzfsZC7RF7VnYrGRcygy5s3u9bDo5F02X0oouxeS3BJTXrX3Mu+
W9HBkPGDAuPWeZ7sQwQ4JcbTtVvZbEcru+8L3SHYnDSbUX645xUkv/OyW0Od8ZALgc4dm0bWLIZK
Qb/aiKmWMA8IJTv1Mra14uQmBXyh36oNwsy7aPLuPLWGFRBlfON9InasYdZpGsp4O/RGeM2jRF8D
r+3vI1aOFYaV8ZPfEcojmuG9KEUPFW+YlPckCL4pKiB9RXdO6HJPT3DWHipTa3YTADLCwW18pxMT
vpM1OEXfuQEKln935Q1ikFGTvpjuNDi3C4rSh8Gagp/9uL7poF96hCtDhVUrn4XxJisv46+EnyBw
24hR+WppL03R44esC+jRcy22JyTtZbWeQvfWKZsA8s1D81PE5Mj9JZj2eA6bJmu3CYB6y8KPd6Yz
KnuSwDFK30ptLDUnwCoBsYETVgHeKVGa7khcHqEAWrLf8ivOGr9VAX+vUa2fDh9zcpfN7Uq2Ld36
Fpl+vfXyZh+qRfAcqG2xEuQoTvlkOheXPPrSmJMCbTobbybijVdxviHLau4xLieP7LXkdStrvNEZ
JINh8HysDB0orzPhYexc4tE1sCw5CEg5uvYVugjCm4qlWaXjYlQjbMLmyUbjko7Owi+2YTenye3V
C6jSX0WWYdRDTMDecp6f9EXdpeol0oAvIm+/kfMs7Yc6NsHVbmLnPGZY2A+eFXxxe9gx8Sg4lnW1
uLMH9O7c3Ai/VF0OQctzEnBEpvJIOu5idp73TOyqW7jRgVzaeFG8SvXXHR6bpH+B27llcTUU+BVI
92Ixnk7lUfZlYF7RBNWKKxGd575AY6PipO6vOQoTAAMDuxsRc/bXhWBzq2TgR+R18hJZc4MIwlHC
v+bjXpODcH7Cw7JOgoQvNgKDtzYnL1jZHCvWWqOzw0Fd/wIbJD8Kr7Kuta1b1zECdfjvbw65nfhj
XTIs23AdYTmuppuO3Cb+9uYQZYS7sWIVXxUzypY2UaFtXhZ4iwJkeu8ECnbo2r3kjtMeiSejXzD3
OxFKiWohpmsyKd6dL8zvfWGN+NRyfmE7UR+EPqivUVksZH/gGeGOaGixkU0twyIUBMcTUTvjZAZD
dbttqRVsyBs1vUwiSDeJrvUYLyThRnd8hzUltl975I3iGRT7qT/1l2bR5l/8MXbWPcZA+wTdxddQ
zW8A4wit0ls/bubta0I8WQJ9P83P6JeAYTdUInQcjmHl5I9zXnJVZKG5kU1lbPIrrNRdTLyrQHhZ
h+EddPk+avPiEYNsMixN/WMcFW3977+W84/3PO8Qm0SY4PcSOmmMP98iVVkbDlnM4GsXtDhBa/nr
ZNXefZSW9qXPq37RiLZ/H9oA/IDvWrCVHe0ZjZwNltj9u+iGZOu0ergVZtqs6wCkiwG+5KjNhUNm
7Sibsib7AqGTq7HtQ6TH2R3vcSRdVDZcJV7Id4gFYhc78ND0pVqcPG3sTwVmGc/NKK5BFU1XRIny
Z1cXP8h3NGfZCuYgZVME9VE20zbsl5Vr9/tqvrL0Oar5k2Fv5WgIbnxtpFW98V09PQQz5AwMZHvq
Zj6RNWvHt8um7usTqD2glrJHjn3MKnsdGXGH00JWozTVRv13FjNrzu+lukV+jNjmA+tzsYujmmBK
ohLCiFWmGnE3T60bf2d7kDNrd7TPNlJu00KYuX3OK/NS5WLcl/OAHJX9WmPZ//HDyx/298dUJ0Yp
NNU2VJPDmvZ5g9cjRd31rm98GXW/WuVWAaJWKP2tiPmDR43EfcmryNpwpIjOVulY9+mE8K6NwKJs
kQdPrqIzgYNyBJ5Npbp17pnhIqvB1Yw9UmayQCsquzg2a5rfmAqbLDzHHVSnCLUMl46t3v7f/6jN
z5t8XRgqf86GChPWMAzt09YoNkXpGFqkfbE177WG1HxuWGV+K4YedT74jhoblMlepIhLn0GN9Csz
89y7MtXzTczxHiMlNEhFlnuH0gmtgwqEZtcl03T2uqHaFFgz30E/6xe9MTbHItSIxZtFvQN0DUoo
mdaOl3p7E/zeQdYKNeputezv2v8a/ej7mEdiLf6PpfofD78uXEt3NNMxhDsf3j8dhtiYTJzZx+pL
lKY/suxKeN47D1FkXcIZyyPxOUJP4xWKR2L10SdrcevoJw2DrdsFJRo1C1mNphlEbJTjRt5ATpYD
KNnM0Q/vOJK0Hn9BvTsUBspgDNBacfrzDf4tq+pQz1JNY7LuiYGCO4AwqgPogRum11db6pjMfXbY
aufbFFBft6YxT/HRXFmgNTsiA1tnd1WdPumOMA/SbAgn4uzOV0WzE4joQsCiKQs5N0/j29wUvL+z
EGXQ7nxl2PSRXkP3dVpt0Q7lGaS88yVQE+zpHcB4REhsDrHizWx894vV280S5gLqIlrv3FUJYqz6
PIDYEOHgPMiuIGv8azF5iG7OA9nI3qXxRszARZCf20Gdw0MMRFPxagKI/PfHxJbPwR9rgMVp2AXY
atsOIETjc2QAycpEQ8v2izWAHC/rkOAX7gLrSOntl9L0+pWoa2sXzE2lB8OtGk12lqO8unHvJSo8
FkI8ZWydZPdogZ3i5fYNNVD7pdXAfzi5qS7loKtjw+LxqFDMo05+H/T9E+5E5UWUwj4LP9SXLcrK
34C5w6gyxrepLkD94Zqyz0K/eKqU6lVO6JSsXljt2Nwj9xgfA39K1ok3KF+bcCEn5Hrmrgo3GI9e
kbn4xHu8+udb46f3xP7WemIXY+wGQ8GNTBIvndQi7Of3/L7IHG1VLarvx7mA/vOrr8rM6l4WSKX8
3icnf1yrRF19m/fRp0coJbGn+ONen+9f2qCCOCbpZM8fbVu9BHBC3hMDe6G4HLJ9Xiv2Wx+hG1/b
710Dhy7p1Aq1Js96t0vswKEssjHtwJVgMILIGf3QK6Em1Jl112UDmtcJ1FDXLfddQeIPoZCEx8Tw
sYuG7h9Bn6vG/sjGow9e3Lx5dHSwL3pev7gQBM6T2TiPwNmMde8i7hbiRvw4+lWHzR2+RxHSFUs2
LiDMh/Yq5w4TDl5JpXiwVpnrayTDqnxKFnL0VuTN0nSj6T7hQHQSg2Zs9b+FUqTeySf5kw+RFYy0
py1WzHcfXfKCT9d/an66XQujb1UK3VrIa6XMysf9UizHDmqBpVFuN+uuz407UWgNCQ4+1phrw9wn
R9XC1W+1f5+Xoxm+cVVybN6Mcbck3F1W/dx7NlrLvA0Qm9ZOrkTIy1Fnni1rxeADTmFeTI5oMiBB
TOzFQFGr0b0scq9BzMAL0+WMprn1NcKc9nY2w4Xnee1cqE0LvyXWrx+XRnarXPSpXfbRqK9RN3o2
HXe8t9WpXmp9V29lUxZDprWLvnPSfdcU073s01LgwQqkJ9mS/cXo7nOnGM8fXa2I0M9vo7vMEM2d
yH54GqniOsHRiFDr+Iat1w/yjf6dq2jmw6AFl2a0hzdRWgZoGtSbcEj5fVYfs9JArbyMaQEuH8bg
MhqNtFwm/sVD2uzBVZXhsfYjTtGkDLd+Nw2Pejkap5l/6LhdVhKfxAMKnAtIQeZ2ueJARuHlpMWP
Ou8IdPnHe46BxaM6pO3a0np9LZujG4f32VguZes2Yyy1penryhbGMqEznzMywl52tTE80ziGesfu
r8922ETaO2Fafb2XA7JIemCfG1cYs5ZVXy3kbDnS2Oo5SIryQXMRzy4b0Z9j29EuXgsgCRBp+S1B
gCxF1vE1T9Nsm6GnuBNqXjxj/XUvJ3wJdd8+BHathKjRwetwG/M8OM5ATGUcrlBg0wtkgMVthsZO
5qjE5uljhpzmFxkualYDMtlUHTbLlcPpOMCafBDD/J0l1VHzEZEPUpqJ1Xj7LOuNNWoNJcqaBCrs
wUu/GQjolLE1fMeoCGAxlpoP3eQjj5M21s6L1JG117FvUxKeOdey/7JIKkt2xV2WpeOe93GKYsVr
C9MLk74BAcA6/1W4c/Ojr0hNfsaZaLkB4eYuAnK5b1j1LaVyQFrZ6O6pADGjMrevgcprWSoGTGPy
YKelfip6vuWp6FF8RrXxy+TMlCVNGS6pSqjKxExENzmkgvxeFo1WfoE3BPoocHO4NG37DjXXSrLy
ywTIf+vVU7GVzUQ/FIMHPGwYy900mvVGXowk5DKH5/baKwryTl48rmV/UIe7JtLEczGp3SHpTbGS
t9Eq+6ImhMG8rEc6oEV3MhGWCVvQG95NbIwXpS0NiqbxHiP3L7Jf88Fug++WxgbDWzwcg3m63ijq
zsWwby1nFaq4mrVFyhcE9NmwCgXFzn54H0WDBEC5iPFbW/axI54ttbUXQ1NPb41fx7g9heNXEfnw
1iv9uxFlO9IkPiBM5WcONzIiUHEtObEHC9Lcmz5Pqx+xn94rQ2fcT36YwZgWw10GbH4JYcLbxLE+
a/sqrbcb9SZnrzcE9dqLkkWFfuLVFUrmLQwNhmDFV7qJMx+V/OhdD1SXE1ZZKWev15TzYKMDFuvl
UXZ99Mua2ns9/yg2nJ8GzMBQ1hMftq0GC4euKb46SYhsj6l4z2NmJCCaXeXOzQv/nhOOszCgcJCJ
pc/y++wi9OCeFOUpUo3+aAyaeVUbX1zxC4lnWba17JJFCtAGm5ahPZCKJDLbsmVwVS147mMAt0Bf
YlAkbfiMUod9jbuS9YpBy4uHR9/4kZdh+FyoerVyxhTPI3dozsNcFHqEvENW7VQva86qY1PMNTko
p5WmUSwFJL617Ps0r0wGbC+tJ0g72qnS1enYu2mJgU4dPU0DaXAf8MWPEN+MxvR+dCIIFx7SU+Rb
/Wntgxi7XQSBr9xEibYQQKWPto5wrAYjrUOw0uh2itnc3ZqoypunsUYdZmGvTfh2z02GgUFV8JhE
Iq2eS4iCa4zBgq3jW+VzZiBnyapu4xZDUy9NjESdHNHLuRnatr0L0JJeyqbTduWBDWZ0a6Ko6B7h
JYI/mienk6We9cL/nuhPXjypX4GC/xUB0Xwf6tJb+JWwn5JKr1e5YwX3sP/yTdQP6nlQyoHg9age
kpEfKbEKJFbw81laqt7ewbCNdyr/7S1tbC6Q8sTKr0aNQ3b3XdOC/iePhlIlyc+Ind0ixhrhpQzH
YF0VQIR/OpmermIr4QlQI8s99aW+w2aRB6AwrZeszIxD4Y3j3dwqm4Jvyg+yZ1DAyULRjAkRUzV9
tn0TSLSvVAc56moZmovo2gOJZ1Tvhh6VO3fayCZZ42jbE9BbT2OWPqNHZS7SVolPbl4HV13XfrIY
dq9hkOa7Ap7N2kKY8tXPXY2wX6GiysKo2wUnPWjyhyZjBRE+wjZzt12a1RE2s1xQu9cGvdt1MdTq
Vo7yx4LKfVIl4LO4Zd+vKmBKLyYyele7N3/7XEiB6VpeY7TDRsee0VK7+gHHsRxocollV2yFFx+p
xZVTpfUrcumvMJP4+4z6JRlv95szeQC15osE3JPtEAiswueLAgekloGt8esUJLeLLKdfOlXhfPP7
FIEKO6of/PmTUj34/ZMAwdWvWeW/Woqv/EjL7rdPgtW7mxRrwVoqQInOyXiZopdFlTab/zjkzbGO
XCbrb1l50kO6qVoEzgAg/TPO02ZeESgqfAo7CgyEP9v4qFeZ/pLq0fvkR/UV4T/9JTBiEKx19TSU
bH360VvJSXCxsTUGan27JGjGQ2SCKpLNGTC5RYXO4IfjFs6g9Cu0SYydvCMSkaAsipjk0zw6htE1
xoLmTuNUfiD6E17y3Mt2QYLPArs1hD/EFJ58N8kXQcSRMg8H2KXpgDNWYj3JGf7wiuZb9yjHA2xH
+OzmIluhxqsoHdXkMLrBi1O7FoIpBqdx1dp6laHMQELnBLcUetDcrJUs2sVxFIE3oukm5YC8pmvv
ZNNsLJihRaMfA2d8ZCF+0R0re7DjLnuIOXKAxCRC3xU8C0s/4uENs/QoR0GMtOd//wU14x/hLDJ8
rqsKYjUWLCHxKZwV2awmZe30nPCGcUuAcDLISk4sjF6KOFaDmXZ0boVqHq0q44+KfytEO48EqjWK
Oy/7pqtO9FBUefxQYmK9d2LRkB6LIJa7aImqCBNvazVU1mNedG9qx4u5TY3m6tcOaivFtE8UvXub
un7aTQIYZ4A43FtpoLwxEQK7WCYOOeDDb5dDD2n2Ts2j0893K1oYsq5jlecee5KXEXi2vLwupvxQ
kB3GgItp5QynyMy0OqWgT1+dX5/punV8dNzMXMpZvkDQT2N1PMp7oIlEsm5cKU40LAcigXc6CnN3
BeYLPsvb5aPLFWBijAHRNtknCw8rno2Juu7tUuSctZNZWq8qJronH3/FXW6k6L3NtY++/1X793l2
5P66n/t37dNd4tAVW6DT5BDV+7pTvG0UhOGSA9o0n9Kmey0Nko1ou3z10edr7bTqWs1Yy8vkQGfq
5dJM7W770WcLB8G0US83op++gwNHHrPWBE+er+6FQRhrEj1K1XXoPKD/ni+tLGjf9U48gR8LAOEo
azogMKlOeTHKrv7y73/f/0hkGwZnBAAZFix0wrZy/LeEUWZxyAn1JnhHqCaMD5a9q43sCYJX88Ny
2q0Ya+2L6jtiGei2cS3R1N9XwWRtIfvnpxz1+0UOcHABwoo/8rlQkPVfWTFIUNnU6+by7//Lxues
iWG7wjYIblqGYzqm+BQ4szTVDwOyUl+mcVhF7lQDfaAwkwLPZ9tudhyT40Wver/61MHG4hs/u4We
mt27ndVHqH3AzTUoVqQRIE+laf/ug9dfpCJVzz2aYY/KmF6tVO3fi4ofSMdSZpcGK2jThZ/p57Gp
CG0OJv7aecJL3nIdDdtERmRNFnIiGfge36ow/w8IguF8Wpj4hzu2hYiyZZvgaUCo/Jk8gkUPwiCb
7QcsFkyRlPmJ/Iw/G3lTteci1f385BVwzglg7z/1y6ac8TFX9iUiR6s1MfH6m2/yad5H8+Pa3IW4
A6spQhPW7B8MxM2PgXDfIQ4QA6nNEYMG2xcbx6wZnafABF0OMOfvZBdorWHPSjqhTcugvEmvYuNU
O6G5Q45ueFCLskdM405EObdUOv42/apFtWW+QN5E8cpgASzAP8qbwDAbLzHWcXJQ1G289orelImS
Y0KMkC0n6fl4LmStqc18gcxyu/40kKVotS/kRItHZalrCMlWbWEjpxdPy8AIuyc7scYLX8hDm3ao
e81FObzDmIofb+MWoVE2yfVJjgHO0LOsOeUJnjdW2aDl6gcang2Gekq08ldN9skinkc/TZZ9crRu
THsvfNRp+skvjqrbEnwYk3uhFQVx8f8r5ODkIHi/yc2xOMr2x7AaIWlM0mAgSevit6tMysaY37za
XKjgMiKtTS/O/B4GHhKfpya79rfXMCD5DWatLfn3eXR280GCMyOTCFpA3qQrU/VetBs5JmeF6VTt
UV0d2ajM7/L/9alaN+5Dz/z1qVE6qEtnEEAR0mlCQReDxgTJvfcaJAustMK9Qtx0rrLZ66PyrvdE
8Q0EGE7doGfXNGu+4i9sXFCVNy+yZnkmJ0BcMqyyMDkmToBL5EDEOR8bibpcy+ZHIa+o0HX96FJJ
PixaLUYmpemVMwAXxNj0zNkEqqWcZd9HEVh+sPSLMDkQPY6PaHjhADjXZFEr3pgvZJWsVbJBG/Ua
tUFyivwMBSynyNYOP8OqiopqnSKzgaoEetAEuQaIb+1Pv8zRz+i77LFuiFv3o66ub826be9dbIN0
w/TypcgqQi9l0eFHx+TA7dtLFk0ngj/J2SeHh+ypcBZeYxqvw6Bb61bU01Y2c8wBF+Y0xtcyqP2X
ih2L5ibmazKNHYTlP66yursUkgzbzSYiLqDX33iaDyOgtVfPyqtt3nP8yfOgQNEyfJATUHobF3bg
WXdD6HZHUeRICA9u8Q006HwDp1CcVQYg6IiwkH7Xjua0kANAoO6JlDTPnecXqMsgKBtnoNdDRz/I
CaJEk1oh6NI5+KkWyzj1zO6pdzm0emi0cXKuNjMJ5+uwQjgR8FAMgY0ts7HzQt18MWsgR/Nw5MSg
uS3OK2lfWWsnEMNhBhfD+0J6TgmUYykV5wZ1ldmIZ0lihl/E+6AuUni5bnMccv8XYUMfuu/kE4p7
PNDGS1WWpKeAYL7X5rTWwka5orcwPowucaUCDOkuzvThQUdl8b41T3JM9lSaXYC6CaylbBK7uDdN
0zrgqRjs69AwNrGq5W9jVm/kd2ENbbcMmqm+pElJCm8U4vb1IsS8yrI8e9cMHmpcedT9EAzlo8Dw
SV6ZaTESaIWAk1ADwFFM3127wxh8gatx+yF0D5G93kGj08Cr46omZba0KoQRlA7Jy8xE27Qu4clB
bi3dW2WUFZyEbpW/h0b1/2fOPz+C+2R1W83bgo+PUHxd/MdrWf/nWxlnKkMFvGnahuV+fisL4Tdu
arXDs2lOzjVO2iv2HeW71uKP2aHRspXNDNkOq9IJmFVkBpd9Swhy7Fde7itdzNdjF8sMQTxIgkoE
JP7/aoppu+wyxmgra7fR0vqP1CQyJX8eW+edFWlJy8YgFwiR8fnMw9mhLgsw1E9m1SO8iequWhna
zjYR45S1jz73f/TJeW5+xTV0MSopWSk0Y5J9SHD60E0lkcfE9Q6dXuzHbIqMrTZ49mZsefPc2rjT
bNAzRhNlSN67tklWRl3Zh9JFUFTUj5GtJOzKrGwfBmHK8kwzGrvvuC9qd1CZDEh/4Xc5iwhAujYc
nMxks/KebCAtrwVwwU1XO5V1SYasRGsuLF71lv1HHTT4P87NsMhXvuFVT346mfc8f+z5ZoDOaOO8
lLs4bgac9JzYS7YBSk7XnizvyfaGjWyNceteZa1qHRWVMfz0Yhv56YXsVKz0HQUtb/8xWV5PlGqj
zpfe5sprk5a3sezsBlzHQ9+AJWto3tYP1ZK9Sl+8EgK2QQIUyUH+SyLXfSBzaRK8DbvnrsmI8PIv
svArWMIpH1DcymzxXqTh1yCa0r/CKXo3q9xk2z94/IE6IBsxh3yaJ4S8J55DUbLU9S5g63m7dKvK
PZQ+xvyy2tjWS9Pgf+JjY1VpbeEtP7ZSKJTiuQA7bju1Zrpxwqncsx93nkgT3xtGaHwthBejmOgb
F8MIiotf1ryE5oE2mC4FD9azq2b+3g6rblP2LDh19JccJ/UcrKcES3qzUWdvBq9fG2z/L0nCvqLX
3OKr7kavsLw6ZP10cSCRq6xkP9/6MsIe+G3WUt32rV1v7cJV3gLEa+SEBP+otd4b1QF99egpCwnQ
zDdUfbNaOuPknGEPG9e66EjJzAOtR8IXJSvlXvdq7zilabmyUuHeRT0MF3RJX+oqr5EvK/xnwdmg
8LXxtbPt4jRWJvpJYza+QvMIN01oZCDyGQ0LhFUVrJ8ucrSC82Sb2SsqS8OlwjaBIwmz4nCatqOv
IIbUhtNrE7XxUsX+5igvsl1/3SLd9qTUvXJnZzjJyg+G97K33aBbyYswXUxWjedYeyTN6nMVoc0y
jRPAjno+NYWR8fzRxCfqV7MsvOpIaOn3phwNK0IO8tpmdlcKS5+Qbkru0TVJ/IvAO4R+J35VefV1
sz916R00aNzK+h9j8grFE2sjtlQwIfs48zzxVg51hWQHgnMAMAnZxyRoOt3aJ/ksTecVKr5SdnQs
Rk88xpPzcOtPXIuoGwhZpxm8e3bTP2R/zZZkmdYIAkBaSu7SpmgWwQw1UUbsWtLAMa/WVPYX8J/4
QUTI6nYtwBrEedd21tiHWxW/Gvsg2x7JmC22m2jk8JJFDMc8ZyMylnWJVc+tryytc6hOyuE3cM3c
52v3I1Btj8WC7Ssoty4Kv1W9/2BHXvij68stTsV5sCjSbykG4dGiaK+cjEWwyOMIRQt/+lGP3tWq
nP4b7jvfpyrX3vXJHFAFQ+BuIOy9QCUemV3PtpEUTDhBQGBzeQ+pHnqanUOQa67KSbJWGw1eUY6T
LmWfUkGZWSgB90jlPcgghFv0O3/K4Y/rnB7rsSCY8nXnpcPCReYcrmnsrxWrNC+ccVXYrJq2z9yo
PYPbQiZOBPWjErBXdqaq+4JS3NXzQSsulJWfdd2N3RTOpCbJbJIsJt9PtWMwgfyZ+U/NiDWFZaT5
oqsGGwAaBcE+6A8FnnWuH7ERgcyqc/s7FNS6gx/Ub9rszyYLd2YSt356xiBeOcouOdUKEIX00Dld
fcy1A5wHNRHskqgSK10f/aueNhPuVdaIM11inptI7da6m2dP+GLpcG8N/5sxAIGp2UMvurhYxcj6
/JUP8azAp5nPboj4obxT5Wu/7pTPBq2GpehbS6nEmdBWLsLg7MyNhG3oOe2nBGG3vgw3ta3MvgiM
2IkZwUPEn3MJEpKoSdTsqKSnYa5FWpme/KJqdjkOhLda8Hffp9Hcr/u1CpUfdIB6cImNwiqZq4Gl
qgdFUMimLIThZNb6NgllQ6FjtMFUJ7a0Za4V4V2H9GbiGMkrkB/94JhtvdItqM7oZaAMFhAdgK6W
3jmJgQ/rPIAeWrHq3dY5lH7gvlRJu0wsc8AjBeh/1nfjRjbBfe1xkhNPePtEpIshgCWob7f4ufJV
s/vOw9r7gml7uEzzWaBMMapNloTZCVlesMzI7m7Lye/uNXcal0EAe11NSD4Yc4TJn2NNTR+aeyer
Xj+6ZM0pe3MVzm6GKoY/Wpw6JxzJHQ798OZQmhNLfW7KPllMBTuXBZxDLCIdxPlQDLqvCIAtNfJh
COkWSCnI9jS3h9oHxSTbvMX/r+2n1aupZmh+ZeqbCn44rdTsJwdERDszwXkJoEEQm9YDWGFrEzhF
eLTs1D+3zpxwUprquc0z1C9Q9v3RfkuSOP+Z6WBIq0p3nhWWPYADSXP2+0o/5HYab5OyLR84dSLx
kZbJtw7DTXmV1hVXf2S1ArjnLVlat/8e+dPFn7QbsoSma+sqYWFXCEPlz+nPmBcxyqBz1ML7S+Sz
/MFk+MeUWB/cjp967dff0nhav4kWmesIg/VlHJ5HHWs8rYZWrAgtvLb6sMcJCcu/0jPYkeWXMKrq
feuuDLsIt2mRBw9B9pDEzTU3fPOgKsI4EC3A0CUvkmXYtSBgTMgGnJrMVa6OqH4NicrSwe1g0KLx
uWlfNVMxV82Ifhtxu2YLrYJwslFBFWkCbC20gzWDb2wVVhCC0m+6hrhWZrxFP0DOGndT/owZnQvS
BwVjnfwmzlFOdlI1T9umVfusuBNGRT4JTLj2Ykc2NV1CrFSOdvRI0ANVb72vr2LEicvroNmEqEgf
FdUm5Y5C6iLDp3WTgkxd9R7+VE6QLD2h5RsoXOqm9xJjM4m/WlPP9h2hlrVNfHwpEDLdEAEflnZV
sPcW7d6bwmQHFxeszARuKBb5AoleCJ14qCkh/8t1To4nFmg4p+ViUMPpsUc0OlJwbxwD3vnQe9EU
0WN7DY5JWQO8Kzaj4eiLOOhJ3cdNuVIRZMP5AS0Zpde/xjmSfZ2VlevM97KFopTpKvX14iECDQik
QD8jYq2fGzhOsRa2ODIESxRuhgOAY/eIgyHC5zUEKXKGwWMMaXKZDDohR3zdACGW1R4dvhV6mCTz
o2Y/oWOPWEOxsAYiBtHU/pWqpXECPvPND4ytHbBnsso8yhZeN5YHouF+46en1DBfhsgyDn6j2qtY
IN/LrsVfRprb4B1p1eRYnjjVpSfI/OmpZJEeA0RfWxgZVeQVj4FZPAnRpAcRkqr2zCPh6yuyWNYb
a+8+cDB3x3fcCbJzbljRa6UkW83ue0ytwnqZk468NwHTdZW5SAIb9EMRYACHgx5M2WjRdV1zbq3D
BAxiPat5bjD1PbeJM52DHICKYpMVh5p1KjxcZlUYWRt7MMWhKKOXPPX6szcSlI3RzHC0ytu1o37v
cB5dsCQ7e2RLEYXWh0ctqtqLLHQb5cShzLDgCypAV6VqHI2xBipn2KeCbOy1B4myGq0A+X4bG1rA
tsvemxaNevZLR7xAP1w4QXAsiWIflFQZ9qPbvafwx8+mPoCNNvgZDQCuS93AWJgTPeBG8JOrrkIg
wZscfTuwk12lur0MFeMvtS/XeqjzehmH4axm6V0DJw93evC1kOSRxxiNZhVnLUboabAmYOFuE9/O
V4gor6zB/2rpRvcfy5r253GbVU1owhbQPYkaYAHzGQmMEllmu5WbfQd2pL/mI3gqvGPsToGQ09gK
hy5Iy2hIrQsvglrfieInvhn2NuCNhk9KjH16HB9isuxt2I2whnm2/2Pl/TORzf+ibRINAK6s6WQi
bPMTU0VT9aRKyyL6f+ydV3PkVral/0qH3qGBPzgRt+8DkEhL74rFFwSLBt57/Pr5kNJtdVE90sz7
KBQMspLJdMDBPnuv9a2PiWQokN5kDo5qeVtnWklm7TzudUGKSkUfyKvYO24zrXWNEaXVGSNcLVA5
khmouJFtDc1utwxc2LbEXX5bqoX01SXSt8u61hbpGHvSzgzfzC0ygMroWzerf/eO/9ylOb/jCK81
C/k9ppA/2TfpZcoyxdn2ngM0O8JctE8odjbkyCeEMmXwsAhrCdwCv6tLuzYg+Twj0lx3cB5ajvfX
b67Ufmq3nJ8NuewgcqXUGDZ/9e5PiPz1gQXlXbILgXvSNwR4lx+DE62mpbnbLKZMXTuB1OJMzqeh
pG99100X/SiXQ2k6u1oV7FloG+6pDadjoEQIzrpYbLWohiu/QJPsh+gZDZh61S7RVdoKDXHHEF/m
vZ7tepI4LP/c/iCq8ptSxoGrV8lD3Nf3XMWkH1ZjTqJZZu0a1fgWZwQ9JibUNtNOocatA4aklz1v
FxCivrZVXwuHQ563uhdZ6uDNodaQ1SWwEa0/Nrad+e0oTiHWL3IfcjefSIME1PkpuzjaWXH3XS8W
0IpVeVc6pjzqoXYcY+UeNljylHLWupojf+QlsEBj7tUTuhxzX4RcQEolS3ZWoDcnzpRm1TX3/ac1
m9esB7jgmsyfR/ixTZD2F7radWhqJaENanXq6r67zHLimO2w7D14xambqk5Mn0i7ITxBYX4Tk1Ta
zsvnX3/+2p+qGo5ERngWZ76pC+F8qWpKSKmitsLivRDqdDM0siJeKzBHj7nOfRvpbIsquur6enRW
dRndWqwFf/0c9D8dg+vsF40KB6LBSPXrHFhTRDthZ13etTJ7I9Wtu0C9kUGXy0NUqpBizsNpPW0u
EXrs2IGFh2jWJp+WNvLnsXS2saX/IJigv5wIywUNMyunDKZAMhfqZhwH/WIZiQX966etfWlVnhcm
YgZM6eiaXGehX+QZWsp2El2TeI8bDj41tV5lP+obggeBhARhfSiEjURm6Z6syKd5fwCebryUznTg
0o1ZlRxCipBqvFKGyqX7Ko+tmDM3ccgmIMzA0/jMKIUd7SGuNdWfo3IPH0rddG140hzYEwERhnab
b8hPsQ9TuLQbOqfObnTo9Y1dBmclJy+UcKYV8519C5Sp2IoRGnPErPpUIx/16yCAxBLGw4WwZ+Y5
jJGx4hJJ2pdJ69bJ/KMwmW1GOCK9VJl7fw4nsS0tJ2IfWg6bNhlq3JCz3Ia9sY1Kq7k1xi7HO58J
fyK3axuYZkJFIqlWrXCku7d0+N2MetOYYecFFYWrTF4xBkZt/UMxTeuSld3aKArxvZpDcGiNTd0V
STzTCwsesMrJw2jGnz11H66lc+08zQcQvNW+ajvUxHRddlQM2hGGbgw0+E01iPUFEGI0A7laZRcd
7HXWZrLdJv0yJmEyMg/tGE7+CMKMS4BV3Euo7Hs59B8WKMWcokbX9hqGuJuqpVK9RoDE/k5FN3sM
5gupV+k+qkfNnQczXuiWFJ5VZ95M9PmNIRRiZWtYlqMqo8JlcqHcxsVzYSJgIIlCy0/kbVIbFtom
HD+Bjef3bWnae3NoF6+jBa1a2g2A+zXmCDdhuXTt31wGvhiCfjuUTbAPgva7BLv3xRDWq4HkvBTB
u93EEdXUULipUOQ2RYG01dS4Z+g8DFe2bQ1XZqiR75mEpzLD2k7xsJ3M4X5YAwdxLj7kfCh/fab9
eYGgApCWRHCg2br4E2DG0MdlSacx/Rjj/hrZsHavSeTuDQpjL2Dd3sx9k9100NDQSQyeps840jRH
8zqLEkYxSPVuW618mZweBW0qDESQyXAvxgdZOj/mcK4eQmb+fycWkV+vrdQqhs4kxjAcaXLm/bxj
tLW4zVsiCz6UEPDNAlJxLMVjlyVcuMCXbu1Jn9xICcoDnh3GQ8hi76EN34hMHgvNtg7nzdSgGpdK
O6HXKw76SFpW2bPf0cincEPUlaIb20tDqw4JjcOd5oQriANjDcQ0eWzGRXWNoN0RDfQ2oxT7bqQO
wpWuuUzyoNnRG04f8qGhbcbq0/XTt7/+5L4o2M7HlWOyeXNUS0frKr/oZZa8hwgwpcmHk+utL1M7
5HoSYPtunVsjrtKTPWm2j1fqY1YIiuqnozK31imfGh/3EgDiMbo0JrW5sPKogm+tPQuC628MRzmQ
WDgonfmE2Zc0SMwaG9SLsVu32eDRVIHpkYT11VIEL73as6gFbKrwuT4G+HpOTQ+L/K9fK8fPnz5v
9D9cQnWHg9TW7C8nUTPmVuuERfGRWZa6QUk7XuEGlgRtD6E4xBQ913mcbtDJFJdyCe/NLvoM6kX3
UlW3tpkpw8vzl1LS2oXcA8TAQlmJ3Srp+/SWpSo4VE77nQjm6UKh3et0uR8rzRWByhMABtqjuBuv
TJ7bjQlwKObY2kszJNM+U8ybiXHfVVp8j8WBSI2MNEtyHODhFNJwrcrB7qoaj7Xd+wEzeiM1tROh
5Gj5u0GFtEtKWI9upsAeXwmuJfS99kGYRF5PaIjbhsU6/GCLtdxZeeHOpq0QapKDAMGgcw3OoLjo
VupRmMuaCHuA4GhpeGJWrzwpc1ZvGFFco18sr/TpoeuWeM+WM6RPb2PqzouKlOEh8xCC695iPFKg
IPFsx4/e7k+ybsjyYbUGBu4yVEyvM4o6d0HQ6icknrj5yuG3rYao4rq4ooKUJ8cu4xNDrNLtUtPa
a1EwHWdn/pziXmfqUGjHYE10DfTiI+prEA70MV1CA6aLipSOoCaXsoPtN7EUbi3KFCxyNDxUoDVr
K9S01g7cMAiX6JnTNDRAxZLsyTYbMi3XBF7doeeGZghvjHZqo7m9NIdPBvTddUb14ILHOMB6G3dm
0KRPCP2PQUOPuJx/OJkSXrDpqbdTCNW7QVrnJjPUIXrj6slav+CQdklorS7CoPoBe+ejwQe+10rr
CrCzeWf2/bQX0FRHuLTXeoykcrLyt6JvLk0bKn3nhDcjOVs3wFK9VsvvSI4oP0XItdC+orcvvhXa
Yrszo4dToepXk6Xp97MW7WanSm9Gdjwwz+Zuz7JEf3uMRiKEIpy06PX2dkzrHzwpF+Mql37CpfyE
4n2+DHtaVYsj25uQ/LO/qS/Fn2pcYWuWYbF/FFJDb/hlHR5IpuSoM/sPm/gYL41myp4cX5Yje9ZQ
SoZrx6k5INutTpZ75SYhIA9bCzcRwYw7O17e8im2dlkKcD6xAI+/0PUQLpgseUiTtUNFHc/174KE
SMwgoPBY4sJLvBluahcj6S+B7eoGNulwnJ2NFs7g+/NxvlDblzQr9gaizzsQASUBgkV/Cb3K2ial
9nmmweAa2ZFdYhysiRkQ+LL0e94O2QbrGFeRPmJjzmONeWxt8cToO8wDeEPDuDyNQLXSNe+zaJv+
vk90zVuGh5zJF9y1KfHVAjRQtBQfk4PSyJ6GbhcGDJTS9RAOmvhqSIb5Mratm26pmt929f/rJ2pc
e6bIvZVgxRCDdV9+/O+HMuf//1rv86/f+fke/30ZvzGRLD+7v/yt3Ud59Zp/tF9/6ae/zKP//uw2
r93rTz/4RRd3823/0cx3H22fdf9Dv1t/8//2xn98nP/Kw1x9/POX1/c8LjZx2zXxW/fL7zetunx2
WQbH57/4eusj/H7z+hL++Qv02fI/3OHjte3++YviqL8C2EPaQTFmaTgBuQaBCTzfZP5KXY/xnfKU
/ZShca0tyqaLQPRpv0qaPBQiK/LD5m6//KMltJSbDOdXMqRUFK2Gbq/oL+eX/3nxv6P/fvvU/jMK
8AuAwaJMk9DDLAs+FfwwFLI/lzzBSChdVFjWoYiyjXCg4AZyWq13LRETofXDwNyWOD+cQUOxS04O
w1h8ma3zXJNssLUwdXgdBGqfnI1DTXOvarhdGsmyTcFJZiWxxdoIiJ39y7IvnHpjrRA6zS7daoBg
rI0514eAuBwcoD5SXXlYkquy01NvXttCFEBpqkZMSx3HbR+KcpfNS7TPNR2EVqsfadbrf7P6fFHl
nN8SHYmzxbtCLWivH8u/A9VoTzYBO33zsChC7rFbG16YKVfMk2ZiQpUdWUNg7VuUstNiXKn4ZPQl
fVGo/zZJhdgOkvi+qyQiRVnwasILWdHIaBPp6mlpb52BeHkALc+zsKu/4WlofHw/1TQWBayxdqps
y6aysU3jy9oZRHpW2X1cH4IweM7XwUVl5Lf5ZKtu3slyNy/adTF+K2KYB3PFKlqLejyYjfOtpDO6
0xr2WVyqQKGNWH5ESdjdOO/7LmXBIXMvoemrt+yYcLAOVSU2hg5PvmRhKsNoov7JYJatXZpk2ZHn
extrdQvkvPnILTITqqA71Vmc+VU5neYh/GbqyyWU34FRt/OsD+GjIJSeJCXtoC4r2tM+aGnCCMq5
Cdmqui3uzG0s08flIhuCZa8M+iFfRXqxA59Qaf3BXLMU5cQQP/LUxfyB/hwTqD28zcWxr2Fg5NzP
G6NrR9Eav8Vf5Wr2gK2oe8c+j0nSIfcpCeZDmIWtH+mgTE37Ww392NXaul+H5a6tPFV1R5qdrrxh
yiakR5DgQCdwj0139tQBfkQXRLnLVRLTMkfLGA01x7I4UGY9FHq3eM2UV2wVedJliKC3pxOfF29h
QLdMH4edSAqyoWbtNZ0fpiElgH0yX53ooDlYMIO6u4kth8RBmElL0wcuF7oT88NtmGEVWpijBhlz
/cY0XfTUMOfz9rI2F2OrRgbq70XfiaJ4XdLZ8Ww07N6y1Jt+aJ7xiPBZjnHl1f00+XWprxlCm66J
TiCmFy/vCnIoEpvZFqPYaz3oa/ZuGyPQiFyr+9tUuXcMBEE47nyZOESFE7eQDdMxF90PgIKuFQF0
7RZzG8XFK7omiqpuFJtAJd8An+YtUa8pbaT5O0hzQiTxhNfFE1mRLw3JHwjM/cTsnwV9TQjhxXub
xLfYuSpXi+PrJu2g+PbDN7S53xfLU0wcyx3tGW9RMDU6dDMQXGLFLZgvmc8ijv2pBC6vkuNFjM4u
nhkTpY0Ski8UouvRco4fVDFl6eB8NueDGuGgxGWBqOl6Bq8XEYMeoUrtFJRd03ho0+ZN6LfGCl2X
+SOS0ox0y+lV0Sy/7vtjauDOa/hYHOK2ygVDQJZxppW168ziBZtMtqEVe6AYr1xErp6pmt/IaHnI
0vhoKstFUkWA5ddEgigJ1X1h2l6fz9dDXN4xKXot9fZ7lMESDvGfcCYRc9G/dM7eKFoeTtiEFzro
XKEApDLQXFUBAS8DFlb7YSlxIInsR+s4nwHPpcnmY2Ear0obVZ7esaALoEHtJG/iwXpO+Dy1hNyl
IAYlntAnrR8xRB/rIbwRlvUWWLyAwnw1Z1r6QmN6WgR3UMMuE0mughrCaVSsu8xs/I6kPVfTZYTE
xI68JR92eah9kCLfMseZJEV49thj1majSpfNpsluqXFKb7OEizsFbtyyH2jFuqfOthpoR29hs86q
gdKgyoxrYleYxSguf5m8N+cmJpA6secraSj7SsiNVjl0La0+9EE7sVxLH/faFdYWg0Y+KDkSxg5t
0B+SJmrdLPjBePhCKaJ7Mucbz56nRwLQ9Q32wMYNRvXmt8dNu2WDXHmLr2cfLslrRoDLen7P5NAz
Jo9OTR4fggymaULve27ga4Tfh7qc3WWYPrI8rN06oLRUDAxj2g2oxtv1hkSKZ8LimTDKH3pHvqFN
FN/YGMS/tGSFOy/OZFyEzilID6KVRNbUGMEOs8oMrtZkzdKL+WSZ/FiqXsT0zR0VlX5YZe9KtGeu
sBuo0Dgqt70dPQSjpe2TuD+AITNR/tqSnUUIXHS8JmThUHTaN8PyzaRZiZDiysbVT1/plMbWc7c2
/J3FpDX+qooi3tTxdLHExP2ScOuvDL8oiZwNxpoKCRKWs76DCNzQUKVQ98aZbO0RF5onuLx5FtMF
rl9PBrkVWaaN/lToIwpM4zqrmqcgmm5sMQgvLMSTBlssSdv3KBZIB3vj3WgLt+zQKmDawXUe0xKk
cXK+aZb1XWXKiwKxJNggApQj40UHnr5UGYGvDRsJuWQsIYwKpxww8LwwUkkX5jvL8DkZ/a3NnHsK
8x+2OqnHqUnGfWzbF3KMubTHAKdKgwQ3HRZa2Jk21uf8gBD+YVLKEf0BGb6Ca8+s8ZpT7S2vYbsY
hKnhSwRbaVjf06k1Nkmgv1ZK8K2J+ksSpiSOkBLdRqhCmrcxbJN8KOLS1XVLodk5K3giCpfQLBP7
eLpj33IPThnHnXjOnVkysJTR5gUFweucL35vW8YrPCWaBdG2UfTODUzg1wzZCj9txBWtRwzpPYdi
1dk3zBLGPYmzCKFQw7qYo6O4a27MNWlFpXcsYpA9ToURMdLVgq2SrC5tGt9ku4fvi6NibxkWl9dA
Z4UDXmlbJpaaO5ASQ6tUYmy2yw+IlcRXayWaa6P1c3TLoSYPXVjz8XRG4DvWQwfq/2IIDtizUKDl
4kY1Rz5sc3xfYgNiqT7v9Fl/jJq22JkKbRQNk10vxAO7XDcNnaPeDVcT9N6IyKnSMtxA4dmybgUL
Xg/bhsrDIXG5tbLkcgz6b4tjkvSI6sdV9IuxM++zydoAo+y+r29dx4CVBVzFeG09h3X/viicxHmk
Po9idCEcjKRKiG90HO5zAbCo7zS/LWmINXq1FcDXOjN7H4pB3VRU211Mk3CS9Ulmys3YDy8mF0Rv
MQ13DIpHu5gnb4Br6NZ1+eSEa/AhAQB2fehn+07Rx+ukahaGvw+Un0elnx6CKLZg1fUsTYs8aBJ7
FBnZS2g9nl8dl0fPxDySZ3N2WB8W699WT+W9k9gfLYZL0gTFUyXiW5yOO9ts/TE1905wZc/1tSIb
njhwcOQgIsik2zXMvsiyzm764ccyoIEK0550+HYnVdsgLnkUnoUioctncegm0P7DmN8apV0eWeo1
4DV1UT2O3fx9qQXx46NGzIxJQH02665uzaWH8VB4bN6OU7lgnATRuFdsKh/ZlNuKPs0Wl61v0pA5
lRJIvdB1XykTuosF5v9KR5fTRLHf5NkGc2Z1kZrZA8GYwzbR2cHAvn1zsPBA/0RWXi/jbonx2CuY
khjl4UdDeZygqnCLhcl/1zMFSdV7cg2LIi78wEp26Cc5/bURuk7R7wnN/YjDJvALNIiek6zh5OMY
X8z6om/SFlYj52FBQ6m5mhhJ3oHy4kIYxrc1EWO7VCqKWzHFYcFCKl1pZG+1TItauoVZ6xFKaWwq
/Md0pbTFV6uED3FUD7VghmYSkz6jBXCL0IQ2EuSX8FDuowhgCkFm3WZAHgHnQNm1FqcHohgytIDf
eiTWZ/su1gF0GHOcQ3i1qJ7GpjoO6xdGm9Xxjx/P32kzc3B7jHfnG0cFrq1SFPXmfONvdzBusmaZ
qIzUf/8T59tmdRm2qBZu6t6sjiWDFlrCKtd2YxeFi31QeqEt3hBH9TEiOsxT9BAo7XrAnL/o6xM6
/6HzjxUO9CJJkHq3cXGkfydS+sp8C8yR/UVQeQRJfp8sKz8SOxB4hTVWvkh05VAxMM0bhdmwEEhk
p8I8iEaaYCplSHp8cS9MkFzwsR9Mq+JtWf/8+mfO350fgt4Tj3b+x0ypC6SJTBPbgIUpVNI63882
eUlarvJ51eNF3NJZHsRIQysklCLRioNsVPVEomuICMdZrhK57pgMq9oZSku4kLmcOGSi6wb0xjXh
lUDWZgFpp24LH8CQBvOdMMsoCDP4VrBEsE9IzkoUVBMXBWKy9DsRhhkmsD7aUsFQzWUIm+hskZdt
l9VGU0zr1tK1+Ii2gIkWgAdvFgPo2hzL8qp/yctZuSyJKqRuB+nTrlqclOgi5GYA6STBh6GML0Cz
PXWobqgS6ddl+nbW8vpS7ZioKcRnak5OiuPC4FHRKmubajx+S9TKxThY3+kvvBFrlSIEoEptm+DY
K9uszSrmgVYFMLky7yItOcp5zeRY+QN2y/pQVFwqOoR4eDGs7IXAMzZvsAuzamhO9brOIpw0fCLD
b3MTjIUOe8fXxuYe/v50OS5sptR8brddT1vXptUR2U14reElc1FDHtjjM2YcAjB/krwP0ouJYBHF
jwGYcarII7y8csOwsTgVGpVYUoftYzjHaMAVSXUpFBaKaMiehQhvS1RMNACYIpXxED6MS/Fp1Kzf
Y1t5ROR1pMYHxnEexu91mk87+pXLJYeIs3H0rmAzHoZ75hHUmMI5jbYiTrCbVgv13FU0T7LimS4M
2z1azdcmRjqICZIBQPjDKrv5UJXmj2wSEcQB2osTRsVN1cXJVRd08RUSRxNhLulqvW4f56WeHxRb
0RA20bW0Mv0OKYrzECptcQArTs4x6nJ29Vju5sbA1AJ+3qXziJwrgTNZrV8G1QQoamEak1rqM0BG
zi/smxRpyD7up8sW5eGNlMHVmGjZ3lnps+E0PmYiK4/U5cGyiBt8e0Wf3DWaIS+IGt3DuXcjtiZ3
84xlC+k0Mo/KfCYYGURHnkIlQkN8gOjfgbsKdb+QXFXV+pkxUrXhImYc4E7JA2HsqIWa6qqqsWKb
CP0ONunBsWXchGOq7hWCjNgiZd0+a9HGjQ9aS+NhMe1LG489LBXRumGmgx8ZwmNsFsU2yoP3DlH2
nYaHLykGsZsjM3UXnL8HRYOk3EzpPkbZOanloV/5x4MK2pkjl+jNrcIMB+fNMYos4yDGqd2KCLvG
oqV3YhW6BE17Giu2oGoebyrBATEshkI5F55CujLC5R2e3K4IRnJl6Zc49nQbz5pk5A8FrjZTAjgX
9vEaEyGECLrhnk2HaAW7wZn9vqlCL+z7jwQ/4HU/Od+D3HgaJJXMBPyqWrMk0BBDPgnzowYEAiaW
cdAi2FdwiNf4HYojM2AG08QvhA0NdyTR+UqXHhkChbfJXF0FRj74cdEVbECwAiyo0gvlVDnIYTUj
T6BfPy1qJhEVwEGLSbKgW0rrpRMTDQU3JFHpZI5pf2IAVTS3VpzfkFQLuSZwzGlnzxh/nN5g1jgV
6ilS5mvq6WRbEvh+CJTdshqkVLUauFZnih+K+QpOEB7PzMw5bHS5iztpXzG1YpVByLVT1eBo9nbx
yOjxuRs09bL5Bo8qfgAuguy+7m+CCOrjRMEITOwOFFJLVZWZfmFqfs18OBVU511TNhTZaIdzo9X9
yQpyEsucd7gB824Ze4ZM2bIR1sIEo7M29ErJsXJordnm4yzzbj9YcBJwQXlTlsh9pWLAbLriokkf
GxC/AteqH3ZjAETFc7rqBIujPi5Ze9JhLN/Ss0Qxy8HpVvNITJqspTyK9cv5uzi+qKA2H5VaEWyN
1m+nBggAZPIiipRjOCT7cR7yfSKr2Q9UeklKM0kLw1ZBaC34Hi9XKuWYRfVnoWiz36qKfoRMy7qA
nxybGdmUrtaXxvG3b2PSr+go1Nkxr1HCQ1u41jPi9xZnBtxMXUJ/MdmOU7oczdWa0uUJVj1LIE9s
Ccch+p1d7uh45386f5lb+TT1tDrSrhxz14yB4g9CH37/NgWtdVAHPE25pR7n9cv5O91aQwCHbvz9
5w7C+Aa8ALimzCmOZtOVx/N3BftwKnwzLY8IOQ32O4V3vqGPQ8crEe26zVq4QJSqjjqQp41aYhg9
/1twLl3+uBkNiOYDWXthmbc9K2X6+seN5z9w/vLl3/74UVWTPHPHJtE9+FwKymke87cvgno2LJhi
/vHb5xs0R+Uu//YtDgq4alGI9Ohf9/63Xzr/o0MUrMfphMT7yys43/zlIWBYVGyB0Z6eb4hqRmad
PsE6/NcDfLnHf/orf/yKNnHmxp26rdZqkYUQ27g5ZX5QxsbiKTZGJWiByFrXm2vT4W0fJS8yae7i
UEDqKu2OTR1fRBD3R5qn0+8/QxbrjlMLzhv/ZelXwNlhcOQ5kuwBi3s9K/dZ4TzYMge0sB4BnFdv
kpaPbyGvVX0O8fLIWIMbQlJPwRJN5dbRs3viCo95MNU7hUDo+UR+G00BBgu0AKoS/JL6MhXLoRnG
d7hb43aNOA4D4qeqY5EL0J5DwAVythCxCySyHEVunFGnW2A80zx2m7S6j2PxGZUVwLwag+mKfUdV
XKbISYb0ik7sZ9Nv2iG+qadedac+FpvKjg9su5+HuIKMhP5Uy40fdqtMa8Onc9VGee01Xv8i0Jkv
1R4Q2lsKAorexzRtIqVH60K4ktt0AARL5TOwKYCldl+M5mOSjg9RTepdrzs35wlCgdndzbLxzRgR
gzPB8my9+taYH85EJ9dyEFCow16HOqrSAVJRz2+iqPswCwUUxnQSUXrKlXCna+GLvr5mhXEFyEld
c07CSgIKxIhHGzcd9V8CNmzqS8sLw+JeSclqmKTXAc5La+EWlnmtW/0Tuna0YbdmVj8Ns3VnlSgz
S9PcdbHy3jqmupFtfK3X072jLY9pOUx7DWKd28jyggjefQVvLaN2S9MgPVZdEO4JxLnDAjZcDcGn
KGfKohpLbDSyQQ7a1m1t45KMkWwT2x11Z7ZaGIPGbcwF2bjGbkBmj5PhhG49Llvn1FBseVXqyI2k
DyFrwEiCNckzwUCyX6jvuvpxTufxU2dryiAtdYyXGQtGPQUHrSdI3hqZ68vLrsAZ3RlreX4FMurB
RF/lilLeC8RC82VtYV/ohktU8czw540k129sTdqbytso64t00NJdGaLFSZ6ADX6bAjIWwwC/ilMl
J6Vvc1+OY0L1Gt8hQgs2JLT+KI2cp9xKH2BguDMSct3nHu/pWNvWlqMHuLpea/wZOWMKTJR15OX1
FUOIHBOFa1bWtDc0zkLH0bZmSSHPXH3Vh5fBps7fG2WcvEUfSq/dG8hqKKILRg4p5P4l4Q2sRvJ5
5MxekJ360RmkN99JJVa9anHeRZ9dm8KEtwJNywswe8DnvdWboHLzIg09WooPKLtnX1jBY1yKXaG2
T2zKDuwlbDcf+OwgH4F0Ma2b2OAFVxOQUvIo4UZkHyWWlSi9LzP56Yz4qIeyOso0iyHQkMOHEu+l
JdbRNdtps6RV4pl0VD09K7xF2IQtq+a0EfTvketnDU3JXNAIygCgWK3dI0msQdBPZbpPqwwdJntJ
s3fcihySUfC+kfL5PEv10E+xR6OoAmiZeFWhWAQnvmRc5Lb6eq5Vds6m5VhZGvZnOLMJMsmM0pUG
p+GT+Ztsial54IBnpbEjDq0GnHvao2NHVE/4JF0G0vZylxxjCqGJdHnViLw4sb0yWkJaDOUGhxmB
4Ys9eY2OvZhRAVczIagQwgtjdGdbFht1VnQ/C7lyg+miUfy9pd1zalFfbxfHmHm1zbQhAVwyvh39
xiFzmfbIGvRgkdhX3weZAN1BUnTaLrSblOd8EgyoRs4rW9Cws1/0UhJCsb6R8MWYf1n5FbsVplrB
/WDOL60l3xr6IXwa2osD94dYQTyibrJMHx1zyCZN72JZ+mIsHC+ww8d1IM20q3ZhoHQ7x4YaiiXS
t9EwuyKdB28kWIxUGUp6LV0mV1g50LYxOeCGijdFnkNN69aX3wkSHmsq9caw6OSRa1MH7JhN9oOT
YfOAwBtaS73pFGX0iY9+00Gi7BL8n36tHloGaU2G/zTUTWZ+5ueAED+vrZM1KNfT2rDv1jOy6A9F
VoYbvY9tr1jpv1J506PkIs3KNxAAkPdXKlxFq/B0SUCaZw3E5lWGEu+EvZdTVx0CfX6rV60tbWds
tE9DTOumm+PvwfQ5KTgz0sLY4Ia8GjXGuwqtb2ymi0rrVLU/sQbScCMegZZo6HWIYSJrKfbsnBov
ZzMzlWDkZ3gHebo16cG6fWx9jzWmxkn6ZmT6Gm6z0BFMKoGrdrxdGuctZQ2tFOtRpNqJ+J3K1TX9
WsmHyQeq+tq1fexyfjekffCcspI3HYWoFxT2dZLmPRQ0xGnO1G0423n3bSf2KBGS+vxRmETxZhWi
0yZnoZo5IAIo7LlU7hxOSzeH1Ot1w8BhH8jdZBDu1yn7TPkg4zyjb8Bkp7eUiYtoyDkw1U9pdp2V
ctnMC8bcJvQMo9Iv+74mt6kSftpfqSqes6onKdDowb3OLHwJRVJN4BdLQrg/S03+vyrn71Q5wl7V
mv9nVc5dVL5//OPQZq/F+0/qnN/u+Ls6R2i/aqtF1Ebza+sOzeh/qXO4CQ3wirsTgE2E9Yc2R/+V
eyAOth0Uo6qtc9Pv2hxkO5qJbG2V+fDP/w+6HFv8rIFDx8F/JL7g8DF5XsY5vOnfWHt1E/ZNLiFS
Y7YoiNOIXlhTbfVhdjp9B/70pmnVDntiM3hDwQxmlJO9LYvk0ADv2/aZuEo8DOk3Tj08OOUCyNx6
BplLozO+cNok9SwNc176mgcgrUrMnIpJ7+ySSvXQlleGRTO6IFjof7N3Xs1tW+ve/0TYg15uCTaB
Ik1TMi37BiMpEXpvC/j072/B2cc7TmbnPfcnM8GAxSRFYj3rKf9CCehjeHUYNUZn3siQBT+oA+3F
WyJsN9Dqz/1k7ouFHWVBDGGjkTJFRX5hY+q3vVtRKhtU/Q3snU0+qPdhOdPDgPdMwuo3mIRn9Ph9
Je2ajQo2YdSsD1Cpp1L5zpYh6IiqdwWXE6+Eid8s/YY2AiAUhsDVKJVJ9PQjnck83M651DlyOLrQ
rllOL9t0fhtnZ9t6tLiTbtJ9GoZHTEHPetT7mW4S2aZD0w7Pvcl7px1uOcXv0zzflKbdMef/nfak
g4nGJrSAbgwTQy7lyUEefRPq4zkLq1PU8W06QqFPNX6e1PycoIZVleZxKBnq0y02CevKNF8TBmok
KqcEIebKU69eqN5jxWI0P19BppI27dtCu7dKt7cyBoPdfEjs/Nz2yYdGa5MkB/mO+Za4w7MeWy8D
SghF0IXdzqnci2OIQyGys52lr5q1nOaJPzMrz5M23lBGf9CjBy/r9yaMAFPPzsO8XM10PqX2dPDw
bZu8JGghro1Lek5clasiwQXFN/OM7vyw781+S7p01PPpYNHU0QrvMukqvlD2S0Pj1FHmq7rYyCd8
VXN2Cs+MPwxJ14vs6iSs+CG0tVPYmEe0nXZzSodAMalCwKIdB965wlh3kwttm8DD1XrjJRvz18jK
H6NpR4F5rWPrWPdxkGIhAuQrUNvsLH9hLZzuA67p2ZK9mVn+AannAxXqm/waa2W5Ny4Xtbk8a82h
zdT3WaWnh2xprorDjL4oDJ0tKNkHbOz9yJhuXkk2gRPBabFrRKPpeHeGFwhtuorFhriaBNRHCIVc
qsW66DHfYC1OuCAco2g+JXH+4UY9pRUD1EQAskEkzrAWtG2dy9LQflNVH5pjEFriHX792XV3IhPP
djzfZAMTQd9gmTTfqLNz26Sv63vM8B7EbFy7hDHCpGBg20QfYefam7wUB7RGXh2oLHIsh2A8HgHl
NqPDZXL99fN1JBtJ1ARue/rRZh1Bot8XThqoc35WzCwwWOfFnBzDCmx7O98FE7VidLciXa7JkjEw
6fdNyrWqtE8ZIhypOLTNeDOZYLcKbHIZDtw3ES93bxlukwEJSdx0fpLWzl+78RvwCGro5Y7NyV3+
goM6nxS00824eJVfjLwetWi6Ocm0Varl3tEJxAl8M7Klyj8pNPCJZOeFWnq0EDBmTrVcp47MSZ+o
Wsh3i4fIAP4ct1vgiJBZnV0K3W2arBd4FztvsY6J6b7RI1xiYkJogqZV4q28tjOU8+VnyyNi2TT2
z4kmqIP1Q5ril5MQChAQOtnWAKyDtQ7Nd48cw4cwTSxUXhAL3WkJttJav5cXE6OafZPod3Rbtnpx
7/mmjNF5ETXCbJm63FXGB4r3FEFBgvsSKKlEBgyE6eXqtOKKFtyzdCRg6F4X4qoM891Jp4NbMtik
7/EKN+Tr6EWfHzthXcxWfQfs5CdhtB11xOnAjV8MR7yjDPyFgdaGacBHX84nfUCLkItZiZJdPwdM
Ji/0n2rlGk7VowEFzJ7wSdf7Y7NkQe7aF9Man5dGvYImY1DPqXW0jOVE2yDNPqu4wvatcWz0/Fw0
fHbB8phjLgm+aRzT/PZ7Z7SfhmE5eXX/3HXLfsmdTRqK08JCkP8rSbKvmkBhEMSm4eytSDs11vDe
heIquDZbc3hudJYY3PxDGC+7Fvy7DFbAdVEu1hjD9lEeaA46mQRsk0lFVGEiwM4GB/yupcVr36Aj
H96HQjyDRouRMRBkxb93ifeAO9xFLkkZE1TPQYWa345F1OmsMQ3omD9G7ssw1M1GK9lpPPOlGawj
eyL4Q7W/2SZrnkC1ycZr3KevPe+Rl0Q3bzjHwmFEYNgsteIVzWDWR/zYxhf5XrDIL+uK08RF00kV
Q8X8Tu5/0cqw2KlI1IwJjDQ7hegYz6gh6VayiajGA6H0dOln45gL/PZwvvrqps3r7PU4hKTaexpB
ymH2s3H6sH40BkMA27cD+BjRI1h5pNDmWQWtuTFoRUOH7b/kyTIf0xFme9x0PsLiVFUC/4NsPs1V
ceq17ruhWCYgFLffZRk+S1hTgCZJkRRkVgoSy2TU/JCrzwIkI+ivaQgS2xx+nK33zQvo2KnoHwbH
/pzEKQxtKWxQhIkZrGfrAYn2P26ahvzYG+i5XeC5QxeI2WsDz4m+UsSJ7Wj0j86A5JPqhcomV/KQ
PkkMEtdr4WCvh2mmiCkQOd/jPfFVQzp5mYcwCIEliyr/GicMETAWm2jB1NFDQTN4yMdmP6vJHVh1
/DAXE2qMmKd6g3oEzsmAEteIcmS+AgLfVHYTNRd7wKZSXtzugzHTPqMfOZcWfjX9Vkjg7JbiYjf3
+qNSx9Ou6Mpy0wxKh3pUhcucPKAh0sP9bBDkdrqLE7diT1JE7wY5v3iG+67E1xL2x4786+5uvNx6
XSzvGLML7JrYfW1LzQU+OLpBUg7fE+H6pZLGOw01nCF1cNCykTmtcvNuC6ff1jRJ6M3bGeFG3Wi9
hdVDyYW9pPo78mbBWFoX15QiVaPqZ617hAnwMtSMQWkqBGlL8GAJQM2+gfe8Re3ss9h2M+g8jG/d
b7kK4UVN6Q3REay6nUv4Eyj5bxC/fHEUxijF9Ky383NmVpfcBnkWuofFQhjOPCpTe4ICHvxHUv8H
nv0/rex/oUPLNBkLe/BgAJJsx4LF9WewNv0JE1vHrDoOTvbRZA+Tlj+XzvQcusidgQdU5hPk9g/h
NP8AE9f+TB778c74pkLFBomJrO0vRGxQR0Npz04JqUq7zkYNhypHRgwpCOILiU6Sdgxvwo3CeEmm
Sv/wh0tg/k+3gPXtJdLb4RNA03N+VbeZHEcYSIBUR70niSfWlHG/V5oaxM0t06abbSSvXQXYBvvo
4gQU+AWPhV38jzo7mgSU/+WDQKCzSdpgVv9Kqo6M0ovdDoMA+eMzgrxZZCa5cnId9dNckxjk/c1h
zuQ2lj+AuS5z/OPnBiEXdp+chNUzj0lp7mrnH7iMskb76yeDXKE6jmZpf9GhqLNoWtLZLY/eQAml
licjNj4rHZLQYppIQi17Z2bD23p51x35eT6/k4k9R921stJX1RPvRkwAWNND11quNKpt5WudL/ee
rctIZ0CgpCHkdghOHZxGHGQKYnvTIUuRbWcByCxd7VkpubgVcRq4hXpdDOvY8ltMkbvNqwbNqJHe
drvTzJfcVfcNm1+IYnU54CDgdrcGwYy8twApheSwCUs33Jd2u1fBpzdGuxNFdEfT/x33k6+2MC/e
TE/ZaK8o/95gbX003sDLp69t1QBwHn3dRIXN4arZ5GpITkz9V8D43ED8fI7hM/0Dy/LvLg80x3UL
EiOc0l+1AvQ8Ya6im/SJ9I6ur3odPMaA+duaWYu71rf/xIEw/u53NzVDVu2wZCwYMn8mcEyaS23K
yozsGSJg+pRifpUa97Sabh0bH9Li6PUKghoOxhtGq8+Uu8yUisAgr89H60FbnmLgDmV1Bjp88xDw
RC/rk+HIi0ElIc3H+WpMUpAVOzb9lPRIvQPR40tk65iQBiMeDqRi8nUnzG4Y2Fsj/HASUFkVAJEN
vJh5ui5O+GGDtlnuI1UVIibg5mN/Lr7bWGoqw3Sgvj9ARTyXybhP0DOOwRVp2bD1bKdGlA9rVqc+
JjOay2JyLVS3LQVjU8bm+GnqjE7afOAqCs+hGw4bav13DcK9SialN/WuGKJPZSbukxM+J8ngj5Rg
ZODGi56THbcVM1jjW0s5WuXJq0xa+3o6pFaOtGT3tR3m91EnHSsTSvb41sDdT6iUo4eR7ziy0jOy
cWckEF/0yjpOY1CY86NQ0g9Fx5AysrZuhOdWnb9qeRg4+rY3rqJm0jpbx5moTUv+xR61qyz3pBXK
jPrfzrScH3VSZR/1YSHsxkFTfkZy+iL/DmUif7Ojy2RUvuYMW0cbIdWp7yAFLo5Gm+C/x+C/UG1c
D5lSFxtdLJh061cpjsVRqsZUjPIoyzdZ0gl+du3uhOjD8ieXdn0s/0GM5u+ivqWScrquA8P+V9p/
i+8CCn0zwTajIOsoTKt/3lL/ZslCwNRNUx49EN5/Xj9g7rI+p495BDyFLLuFfYieL8/AWA5NBLaM
VtDnTG1uy0Ju4HY7oalwYrMPmWW3SG2nvb1LDISeLVx7ddoRin7JKHtGHd4FgdAp8yCN+TcVar9p
+uaivrBpxuzsktGZsCJkIAYEdR8i/Y77D5dim0XA/pndFufO9jbCGW4Gv/8QZqi1zqe+B/cpzTip
yxxjuceeeclq8ygMUvKuPFvObZnEEYGtZ/khLfKQxrYvs4FfDU0LG4sYt/5S02FwPeS9xBWyBoqJ
wzON65eoECfU1c5la5xjHLeUjlkvZVMfJ2d1kbpdgCd067REn9yQ1kdHv0BvqZLo7m3EWH3VBqfZ
hHG5GwSpl6onHxbbhTJTkyTZeRRZgNbTJueXRG4EajM4W95ObQk0Y2q9lPbwXHQttqLOi1qqvixK
PAE8nc8ShtOzjOAm9dp/v7g19W8SnD9EHEgvTHRe/nwZlCBTRDUX5VHL2T7xo0cCPkUhDsrTpkWX
YqNkKpISgNxwxOo3ikgOgNlAYClPuudDeF3GS0uZh2n2aTDx1zLdoENaBVhzQ4UuS7dxvHaFuMVw
pDtgY42bfvN6eAFlL8dml9RIvs5u9prqvD6QXkaqzD/MJNxXNP5Ka9gMOjGvoQUA11kW4zKpGFpx
G0LrIqNqs4zvFfQGRe1OQEjeHSJ/QTBzjOpsYmRfzy6i5BbJhzhoNBfo3iG6cvPc8aYNw3awxL5A
hoIi1cnSoFUEvq0oKtMc6YwBNQayHfovdi3uTaxeKfDEBG2EZpnMxsJs3EYUc5vIupT9PtIGECbd
rRgnpB3EQSZBVidbFsaLl8KEN/g/dMAST3fb4i8eIpaEEX6uadH17ltmKTdy937733/ov4liJG7y
P5B0dLZ/+ZmnqEGhAVn/4+SW284bGdQ69DVRiZMXuYF4A8rwYR39w/WlW3/W1VozWJf0mR0agrT7
l/CJhd1s6OZQHvvYuhdtfpb7nAv3FFeNSeXHyAtcAPut7J9l6bgNDfPYkvDUM40XOpw6C8XorM0A
qLocaFmRZGe0NVsVVzNyMc1+kwhxE7KQzJdcGqWOuMruRpm5L6OHLEyTBjJkTMl5gNjZjTY4Af50
6qEchnhYzDDy7EusYxZOcy+Fu9DU+RnK3F3G3ZSLLgURFYH0bwtEsZpdlxbnGeWcNptuEUkP+UTV
LO+63IxKfs3UfLSnZTf22bk0qMfT5Yb1yKlwiBtyDUdG9ir/ZmNR74um3tNFPTcDv0v2pjj5eWYs
DujvnCX9LoZDottE3zYPZKLjCPgWXPYdleuCuluTX3p0yjDOpB/Iih3dF9mhiEYVr8+Y7da81Evx
Idsh7ig+lWTmv1WNdxgLcdYQNNKmjzZP9/1UnPGNauDAQKtXd6icyxYBUzdfScQFaCe1IWndYsEo
VJkpTPMnRNDAZJpTCWxQ2yxg+zrK3TTD80vFVcpVz3VOJzZ1LiiTvg6zc5Fda5QAfNltQokXiLO5
k004aq93+Ud7BhlLhqiOkgSqQzctHW5yh8fpLwA/fMHx7ipv1/p8UpFYpl3UDskZBOvrKOxzLD1+
Yoa3SYbuYYgcaJ+bRxl9ZWetol40YfXBL1qL2Hl4dufpXavSp4XmjDaoT0ogo+5Ak1wN07PO6ECD
2mUm6VkrB4rN+NXEDrRVLCI03ddinP05TEE5RycLdojstBXSTYHVW6rWC1v4Kc3ZPsgu6/gpRQxT
JkxaPt/N3HxJo3hXhfqOefM7KMubQTYxlkWgjGkQSxsFr93r9uJHUlIk2steG6pDtBehUFdHstug
rufTesEz9JBpJJYUR5QttzJ6wRHYgFvdyWo8r50LWNctPURfLyaAnWijmT0VpHUZu3FbRu/qOgHm
gpPd15RNtUbSYNNh2OeJghEE7YXOGe/5woQHpMBubAj+y3gYG7rOhGPZJ1zq8Pf/HrV+FfP6I3xA
KPRUyyaI/CoSkc9G2ugmgq1ocL2XHV/kMmHN+4U+Fw2PASEuWYy6Q/FIG5MZzQTaoQRR0+/lhdXF
Hljxnhqg92gRV1OOjqu1hu31BRz9DS2t97FNPrAgf09dWM6WuLB5P3kZaD8bREqOoOkj/SB03kCq
6mhg4t8hErCQ5siegxi+uVPzfuOJYT4aTV34xjBcC4ciPdLVjWrVpMyoaZZV8oLPpP5oI36zEXbR
7iEuvdYtjK0Ie0aEK/LntqIX2lf0NlWjnjaXkhrdt9HuE2CRpzSmEz48pf18h+sXj+OH2uIQWrHA
ZXyJwexWaepPNQx+orpt9qedTnCSMecpUtSL2rQQhuNX1SULGae7oYqbSM0j6HLMcoJRwlnZw/Ok
Jw53+8ruETEj1ZP77pCfPa5Iuf46x3vSjKeRuUaeqlf5ajJNinRZGidB9kkBgF8xE5BXReaYF/ki
Hv3+lvay7AwojBMyZAllpWF247OW2UdgeO9zwQegb48+fULzaX9sa7Kgaripj0njqFttnlDOWAhL
9Q4zgI+8H54NW1zlgu6df6f+/zd3/6e5u4ny6H+s1L+qYWT5a1wVr3+auf/4R3/M3D3zX6ahkTgj
IIjQFiph/zNz11TjX6pqy0aenMqvahR/KGIYjnzEQQ7DRfKCyoRG378VMYx/2RpR1LV1c20C/q8U
MXQgyX/uG3GH4Xj4yGp8DA3vuF/6B+2YuaWwNSYWiXPCdAv+/gwk1WHdw5O6T+3iIxKogOMT+nZQ
njJXM/xqgPYT41dQQmk/AdgCnqOYCDDNWR80DOjV1DQf6GYrgWrS7zbNAN/RFgMG/SHG7eEE+K5W
rcw3xhCP5rZ/Ew0C9gsWA5siWaD4Lltz1o5e7IGswTMuWIwCAUI3GrdpDJhQr2wnqG3rXsPx8dsO
FdBWVexg7IQTrGc/D2hMCz1BQUlNthZGM8f1IZQzSfTX02aqnCArIla6kt09aHhBPUd/HKKu1hE4
AtKeWQ4aOfImEFJ6SUhy+D+fvD6wHhL5lPVsfZX1DKXdjplVudNElG6L9iPuJoC+LnpV0AGK03pQ
sa86tUtIEEBiy551PfA6AuyPM7IUjOTolyz0tSLN6R/CYWGat+Qnt/Dghnue8nlo0DatQnTUF207
djZh34hKdsd/H1JtTHzbzuACZ2GKRj0s9+3oSZS/pdenxEagGm3sXXcpSMv9ptOx2ckqfI3a4qpP
7rtdgwIcoQ3ubDV/yXGk2cZJ/d11EVHGNf5zOKXtVo1tt0JtqqTslSPoyNm6rvJtQLB4Y4x42DTY
j2geEl+VXTxiQ4Nobjs4JJ6Nfo56XTuLaTZn5AfYWrzIVvdpmx7VeM4eFNegOuoiAWNAix+V+cMo
tfI8eqCJ+TTnqStpj5tIRhvDY4gkZNrrb/RGR8bVqIaXNJjPjcJNPPbCrWFVwLGkZ5kyTi61+PiE
pedWZN78aIvB27VWR39JseKzPjI0BxGY76fc646TaRy7uiwuZuzhlVvQujKmCIwepo9oP7TTfDAb
5SBM9C9cjAE2ZByPpROaj4bdswWL7uSKynpU88Q+OO5yXx/z6olvT1ERlmeLXZ9gp7b7oLfKQeNP
PyMDZpw1+an7Lr6Pij7v0UTcr48t8gl2UnyadcvZxuryxY5SNBtMTNfmrFwe24k/a7ITvg8rP3go
ejhLH+0XOVyayPEO1jyc7aFlzaP0D6o7NZx9Z3d/um9qv7Vxdkn6aPHzLC5OCuLIdLHI0hCaDQAX
90HHm+N+Lk/XO38eytjZKQVkJAJg71sezEbN5J3ZzE/rLV1AwUTJVlJyHBw1oEJulCTcNe3nxYq+
iAR8JteGfkJgAEGJNrAEi6Ux7GseaVtDHeYgqXOFZHS8GJkngsFaakCLrbnVmV4DBoe78uDS9Yj1
PpAELtohxfc4DYtg0ufxWHkgb3sdaGo1aUXw47R2zG2rMXlRQzri/jsewyPMGTEFujxM+StyWBQg
HsxshL77oMBuLWiBBXVZLo7rXR6AB2aw5rhrDUYDhIRyg9AfQHjYRbDCQQurVVTsWtmRAi7dtUGm
p0C07fQ9E+O4iw29CVJ5mBEg/nG23ifc8UDBYR06DTHQLoRbs2j2sejt5FiP3rIza9JEJ/RejdbL
911U98H6kZYietWSVtv9+CYHuHEIwCoMifliQVhsE0NMx9lj+Kdbi0bLCSULrwQsKriwAabGuq/2
Ve4bUaX7DhZd/LCwKQOjLOHQqo39YIfAcSCsdHRzgj41iqORYOVkRcxBmgMWTvGeGd68H9P+i7HM
dtC4Lo7Z2IHQHgA6RWa9KZSp81V0inxlVkt45QM/Y2942wlCnBwe06frFsAs5WM3NvEei5zfSmP0
MNbyGahbR0XKBkg6q11MbBXr6SD5q508rGcAX0HqJErFCFSND14h4L3KCwD/tz/Ougq7cHWo96FW
lBQjBq9nJWxXXjWWQUgrA+Qw0gYo3yIo5fTzNkn7KVCojwOzNIeNkYMHjnpjDvRRp0521J01hObe
WLrPKyMJqVzjCFZ87r5Z3e+RZnQB1FlUdxdg6oHj6xYrtfTQtBZabPixa38kbtru1mci9Yx4H8JV
P56NJzvQ9LDqNmE67JwirY/upCegHQAhzA8NXjvwTSe4GYTDnQtRBH1G86ue3yaAEQ+//O3rzTFB
ThscUnSeu9j98TUgsevrKvJE65eyHhT5dVjCfsz1+W3Cw8Bf5+HmaJQ7i5k/gjCeCv82ATmBg0Gu
cnVk8gLFKmGLixKUIR1mFeKTeJRI6c9FeiZXSHhr+w7KeYC/yONkVfhtQO+TU+F8N3iphrYxhcs6
q28jIGwOa0RrRaDCsxEMJ2aPLEAd4ye1J0AMRR0xgJggJtNhPar4ETTNwhcuD4uAQQ5OlgresfJ4
5/l26tHuGyGKszgYxSOmmCXhMbfZC+oWFwwdNLAtuTA/D+t93TJ8VqO236/hbT0YMuz9vAlMvA6K
RIEjEDntNq4i9tahPq6rP1I1osF6uh5cpGgh0ztS76DH+xLloVrVSmnGMEHf4tBrqBHoXfgjBhUL
IT3u401ZesmmQ+VTqe0FORr1+/q+a7xdP8svN5dQVQ7Y8VFBwj9yMF4Je1iGWW2zgJoZMLqbf+0s
eHcrxWw9dEpubpGVPdYVNmCPmtM0B723Pgryr53Aqeikm8p2KWtx1MtnBYcu1S/llRmb0a5Cdh0W
vFymXhej0mPayLS4iOMBC2ENTmEDhd3apCO0cH2KvuVNhkZStEvcZtp3Dm17vzEytKG7DG+DpQx0
yXMrlpnXWk9NeXt95OfDGjX1MBgPPx9bn7o+IQ3N+sEZvxv5ytJizIkLCB1PbtHiq4MUzmLw8+aP
M8POHnB33AyNHWm79b4qiyoilvwntWVX4yltqoOJ09wBHw1wnaUIaAeqj+noLI+YtDyMOHkeIqeY
d0lb/p4UoxZgxaMFTV0te/qbn+cO6lYe6VWwnqXyrEwkYWs9Xe/8+Zy/u8/pxORXSoT2nHytn4ei
dNqj1ozbn3f98u/XB+wl/ONfDaJRfEWBtLAuvRpzvOnTetq0dqmhF0X9r1cQCQQBfYBP1kCzZFxR
ERb/Zwv9eXM9GxcAdJv14fX2us3+vFmg0F2Myxz0okV+XlPFbt1ydLn5IKbFXGW9Pcl1RHtlOxad
hB5p4G7Wg6uKDsvcfnCPYzP5k1EPj+tBOHhazOzIGCglqGloyLaGuoN2kkeIDuZ5GIMQEanumIxZ
iK1cRyv0aM58G3YdSXaTPBX0WXKgPJDpfn3oP56VgOZQmWmzV67PYmiiVvXD4hB9GK2y+XRyNaxn
62Eo1O6PR+rMXtrTei9VC9IL6+kiF4oW21VxXE9nQ7Bcf76KDscMhVwx5qeoAsZcMRkCGLZqSPx4
8f+85+dLhgnp0fqK632i013AT/569y/PiufYnX888uN0ffcfH2R96nqbPgbPWm//eMefL6WmZeNj
wNmXJ8eZCRDyi1jf+5dP8eNj/3z456v/f9wHFCx1GhXHRAqhhyWcZ5yb8ZA0fd3e0tuujeWoTpBT
SqQXlgTlfKE1FzNVF0Q/gD6NS3lPE3TuK6++Z7Uxkswu1r5sVfOghc4VC8L6hVKYCfD82jtxA85a
T7fNopQMdHi6VpmRX6BR4Sdd/EWgb7wd0iwMbG9Bs2dAXCe0oKZ08LiAFfT7vuqfjQqbr9rtBljY
LWziEQDj5E70v4FDVNj99hrjgBEDiRJmW5y0m1Qv8deUf6aJ0uUMzAsUFhsfyMR+mrNdQ37qiz7F
srHHuC3tytgf2zo/MJb6HShUIuXeQj9Wx296L2AK2S9uivWMU6fZDuEM32zb/Sw0MHW4WI579LQH
Em1oKYutGA/OYAOLWzA86kDuIpmCuot5qqp+IPQl32K3Ly/Ye0zzG8anh9SgJTimyriPStxNoFGi
EBU/mA0FaVmJIMLMzOjrT1oNrD2JGgVl5+E3O8RBDF+sg746KNrlHv9zDzRA/1Vx7N/ACLS2bGAU
M3sr/xTcwnzLRLg3sr3VIguEtLECCNzexbnxBm32M13Y7D4Wb6AldgMp16d5yF+Llly3adGfSNRr
MzszFH1Dh1HrtD70LyoOc0B6xf6+YMewNUuve6gypJvU3IweUkN0PlX2QbQwdQpbgbPn5D7EfO/g
uf2runTxVrTRHeG59JRB+PRpnIBxo3wEPDRia5vZG8HcRcAX2+N7WWLA4L6mXOlByk7tI066IHmY
PC9C+xI6ktWnK+fFJgEtyFZLy9YOog+DCafQTQxH/ThF2pM7tagz59VDXDTmDRzxk1vnlwnAGxtJ
lnE9RZ+GDt27RkzbRVd2Hu0MFN/wdk1s76BMACuiYngskzT8TRm7R/5vfGhnmNtPbYUXIgGuM7UO
cDJhMiG3glSxTSsUMy0T9YNF/eQlrfqQRX3LsCN9VBES/+TNCnwwJUe3wtyIjutV05D9NhFwG/Eh
wYkDLPgE6c9FoAFUntMjaDdddbTrzchsmLz2b7pMslzVEQ9T/VUxXcIqdMvcQCw4RQYaXWyTnKi3
zu5SSeHGuNnoXpaeTH00Dvgh3Ersk2Z1r+Q4ypZW9tIY1hsjzJvpqupL3VVfa0KUP4+ZCtwLgsck
NST0ZRrPqgqa15x9B8NY0KRM/hEYYDuA0gef+lKVW9Meen/KtM829knXufxQl+SpmjvYg7oLuD4m
9j07j43qZbe2rlCbFSYNLOW3BQ5byUw4j+OjV6MmaKdu5xeRjaV3zjxvzjqYImP3GxpH1jY0vSfL
abpjcxrSzjyYZiXNyNDcQZgE6VEll7JdIcvNCha6WqR5LuBMqbI0ho8dyh8Icg2/k+TiMwi+YBsS
nKoCYDjSg4dkgK1YdF6AKyFKL1Z6aUKt39lRBp9FZQ9AmrSL4bIhLYgAY0MS2tP30euyhWIafi3C
EetzBha+lR/jSX2qHSUM8j7bx47l7frGPGWq03xWBNiCVJtgaaB5N/VedwiJUb46F+gv9NS4pqCK
7jt82qdrNBo2un6HqXKfpwEFU88u+y3D2d8SWz9ZjGFBECevDLt8041VP4RutEErEqCZN54xyLkb
LQDzWZ3L/TzyRQPLGPOPOkHZyPVa54hEXmkpXL543ZZQ3ohTfDta9s0LxRF9qWctBgEIC/S3oYJ3
Xi1xfkhNAQ7VNFBHs9094+mtq2kD0l2PnVHYh67Kb+OslegR2SZYuT7f9XVS7YG3beu0Zv6pLfUu
Ea9DNH0XbuN7y/RFwsTpX6Gr2UHPT8YvSCVlG7xDd1hnnmaFMaduvyE22iM14+PzGiCSjj4Q/FmG
gDAg1I8pxgIW8syHq5XHTOJkNc8Z9yUeBE5SO3CJ6gU8N18QMunZPo8KtGu9fuOCz9sp8GP8IavL
bW2U+tYjP9rCyn+rgRoD9cMWYDwgZcJoH0NXiCbJ0WWryg85WPKcEdfO8KIEqyuzwY1X+20uI8TN
kxfTbNBdrUwU+rvxbejgLKpezbrA0yiJNSzSRvgH30cH5aawzpwjfai6QnPYHsxL1CWSoYv05oxf
DJxduweMju94Bjo2/mZaYNzCi6ixmYixnkbCfvhmwkmpqIb37WSdBtuGQVDG51YFHRh55rhHCgNM
PD9bWvQYxEYQfwfaw5tkrqXN15FduNl5vbkHomzs9HT5inRDvWkkMmi09XIbkzRucJrAJHrKUFOU
2r702I1YvOJKJ2V0ZIqW35HvhQSm6L/rFZAy2lBmhfW5MGdC4d3O9FP3WsfpF3NRXnsvaQIRDq2v
LWP2QLl6QdIVYZoo/mSMGmwRrTxY9aei1K7u0jKI9dJmP+I5sHh95WPIpyHPSzCOYe0Oo/EFUFsF
G4R9mQbCDaDXFyckQGZJrX6uoxJcXZkatHlAZVQIseGqi2UeajpDXyAQgHz+RoDq0GNPPWAAc81a
bjioyYlheUzU4ioqlWY1P1nhIAwczUQHhr87PGtO+B7GD1VVQ4No832Y+gj6Zp/I/Hpmvs6XGo/G
oYyvTtJ0p2o036SEgVa3CFJBZ0A5HcWZkF5gnLo7eyhgwGiguZI+fNdi8TwsfI/MilHXDREUZB+T
+ge4Enn/j70z2XJTS7f1u9w+OVjAomjcjoTqkBSl7XCHEeGCumZRPf39IHem8+zGOeP0b4chhfe2
pRCCv5jzmzUVbG88w+Y/yzC5zc68MTSzI8TVUTtI+6EP+NW3+uIzK4dyL+tmgObZI5ZoIVhK9yNI
+pghKiWg6bV3fWpybLHA/kznkLgwx2QZ/qLnYIpPyIVHHmHxjDi/3wgrnhgJV48663wg30PhZGBV
MD/1uu7tUsPcV2p4psvlRs23rhEAXBHJMfaM+LJboQ4yYnql2XuBg5s+DLHYDWhlc61AU2N512hp
Q+b8WdJ1+qne+8JN5yuq7ScR6+Ki4YXHUn9pk87biKZSW90xQDjNdfXk9Q2zZlfsSCAatnNYYX+v
ywsjcZgnKdWtQ6eofSOJDaQHvRdCXXiFZerumTYVj2HsOXeE/mNXet+5HNUbktXqPb5jb5epUdz6
Jr00un6GntjuYhGO3GkLrM9ZzAYGRcIEF6o0JoClE+tMU1+8I6IhP8OOtyrGs+MxmTxadpLshUJY
yeiryMvL1Ka/4QvhEOCe5Ouq+FEm1s9Yo9bKHOBq8L6YGmNiug8ku6bDa0FJeDDKysbVo07VQP57
SXLE0eTSwAXR058GYuSitDbuM0pTmIu+S9DTjjJJ28o+xeMcLBLW9pZizKL3Yula9gwoPQcTIwKs
+NCT/JPEVoNKv0kOpt0QEAJWHVkOrELT2nZGjIeVzQ33jk9l5xVWIq7KODlcWAnBQwIOgUIr+h23
16QQ+5z7K2VkgPS8ejbtF9IkxGvQECwTDu2e2KSKWBRf1vV72zM4V53xBVsRYG3HfAJu/xV6nM8A
7wl1P8jDuuiQMs6hP7ZeAM9nfi4NrQcAi3pX5zc+RYvULQjhzFYKb86lVykwOkdnmIzizEbIC981
953xjHUFCkRuPHYsOredPv6QhTv5vUteYab4kRYsyuMGk6Cz9AVoPQZzAS8A3NgMWvtdhWzmRDV3
vlPplDDsxQCt5AouQ4ERaENY2CsrcSJW4/ynWTjCz2GM0o+5JE3Hmr4pa4Ox3S8jwo1Qy2D0uxTP
zuQdywZOfeMw8k2jsjqKAN5P4lTVLvOSHV0OaDWV7NktXjObfzkrZbX1WrAtg3nXccRQdaU7aEIJ
iHXECECCvyuu/Ugb4vkQpfZ70yWKC54LuQd6qmjUhz12r2C4nqyaqXo9M2MQWDMCfF6tgKExjR9T
kfPuDO9rn8Ps1B0dGk1to+wCCZtEU86ZPewYpF2chX/OiomRPgOg3CXPo9GWd2kgskvuQXVweoCs
7RK+cunj+FPCnQOPC8FMGl+GBE0T9PFEjnJvh/0va5pvOUY9tDDVic+Mts0qtlneTPvBK99c6KEb
oki+prM4VE7/C3/ZmxGFJ9ApB8r6jwC/1Sn0KJYLz37WUZpG2viaJsHGRhd57iQy/lJOfjHj7NVB
r0Mp3ZSjFfu9OV7LcDiXQQDjy/kwZpBZ1RB6aGXg68WQ4L8AC2s3zMnEg9KNihVljc7HurEaCn17
TlFXzfmbnuJSnEmW5SMjVimb7vQuTIKkBn1313EV9hjX6J36MgMQvtGlGEAAN+3Mr4yQe7DgjbWf
ou4He9vfkYLl1yLiKUOQcdK23rhK/KxZnu2r3DyIPiRnt4wMRDNctQPp+tyfQfJqPTfR0PUTNuub
sGO14Ml+52n1FzvU+72faKH7zLdnkFVKlxI0m8lloZfFPwnznDdOLt+BRpCWCLaGvEnfiz+dRjL0
45xsHdhFI+vqTdw7zEfm2NcEw8S2KX8D90/xT0zwuaZPUXTGtu6TUxAsL0BH0iiihsgi0F219k2F
IxQ8aNXUCF/NznxpwCmahfbkEvXsJXxKeRIySs2BGXnzoe64P9HI14u/Lo6jt9ABm16V3t4MU/cc
TZi4bC2iQ47CR88oxSHKI+q+qKACyJTYkQJQUIHD+W25qk3CIIvJZVLqTViZqd7VWPALIScI8kzn
D6UkiT5kdxNNNb64qUTFBkr0IWXCEEsNt4YzfJh1++4qjTBr7H1x1aJTHJIvxAREhngPc8AfXQsu
s5i4O5OjEPeivQkXtrvGogQdnGE68lKBwgYxQ2wn6Qus+y9Mn6Du114G8lCvb302bi2l3uJJBtdm
WCyi3IcN47NU5CGlClu4RhvPo+F5qsgN7XR916fpb69hP63VxLo7RbhvzShEpJhRa5oD4JcJFHfe
CSaJ2PKJMir3Sj6PpfamiPKMmHrb4m2QNUHLwMwXGohjc5czyau2MKAHGd0ieyJIIFwBnJB/H3Vi
vGX5dYoQsclKr7dzGYqHgox0h5Byqk2LygFKwFhW8VaAmwGA5Wxzt32MNJaChCtxeUgevajySWr4
FCEBa1Ar621FgB6lxSYy3XJHdFQgKEcbT78uPSo8ZYw4gaj5QvKWRn38qlQDGlwX+4QMRPBUkvLb
xgJcgZzv9HinDZmvvLDaidl7S9vmd5eXvxdNiczje1+UYkOnEvAZt3X8JRo81zdil0DyjOpc+wb8
HNVnK6erE/+wsvxR5rM8ARQBrETdCQ5y2hi1edVb7Q2oOFtim5iGPsAA+CUPsK7QCnAxngtfdNEP
rQ/jfZ0eR7p76FnVKzfNq1nNT07I6ZnvzOVzInTD2w69yXskfmDb1waY+pCzRY90MmdjYxdGFbWZ
92wO4r1MFnoj8hfTPlWJnYD2cl4iBtAb17qmEolBFrAcDKNH5nGQsYeUoADWp8gs6nZ4tSfSY3uE
sGP8FMbTCRbArWvzfdPcZGq8l7yFoA+R9P6oIEKEg/bYwk1sTe1hXBhnxezsl8Z0ViXJHzMFbSju
Zhp+GIH5BvlSQGlSB5XUvxMks6AC63Ofd+5eam+uNx0rqV97RSpXEy8YmIC3K2sb+nb/ZPBpmYG1
Q/qrR9aLO8+vtTUmR/HOUgGWDZSDDgB20uf7LueMaayi3LoEEXfE4MZ68312nO9whBghCMKl8t+q
9b4jAfwsik8y2IGWseAgIPKNNdJTTb5Vbhe/DV5sNle/Q4BTmSxfix78HRNLgIqF8+lxPh/aVL0X
FNg4FbgkJfWUbsyu/MiS5tQ0zkuBwc0lLi7VxxNWET8zqhcpkwvAkK+OaF8GJ99HoG780g2e3MX8
j47jNxl1T174ZbDU3Wi1B5zOJ6VnPyqdrVKzoKU1tUcy4mwJvLH2TV/nEL0hqxqi/qrFj9Ucv6dd
+ysPb2bbIGWqKlBgnXstQWKSenUPBIIFzQRdKX9Lkbfb0FqGVYZ563uDqNLKZopEpQ3vDZDSOei+
mlYL9PVbM4baKe+mJy2gFcRUCHjreY7/aaz5/4K+/1HQx5TzvxX0Nb/Csvivcr71f/lLzieE/Q/L
tj0AZ66Nps/6DzmfYf1D2lICtxE2lz+JZu9fAVf2PwybP0MACDFXmh6v4S85HxAdhj2W45i4erGR
IM/7X4B0hLemOP6HQVWXOAyQFBpSN+hB9b87ENNWzemgvPiRZElXr9tzsayzbcIwGMhOxykjLKNU
XyKzDs4Mqjvm9+mbO8Y/Qz1qtwC4i623qBv+HNxV3JCYD6MtIYmMJnE8aIPWQ8O6tatL5lsY1rMF
S8bqq1tuk6N2zUJlsKPkUC5Q0zlP8L0hraXHrE+2EOWui5CPJ2QRHOxxJkGHtOJ9m/YD7XeeHpXZ
X7BB/EgyLXisyUXbI/n4Urhg22cJeZMlCyjSJgQ6Qwhi/JS6+SmgZBSj6z4YbX6VKm1OXFI+Yzs6
E0SnXUILuU2tDcW+FgvIfN0qNYsGZH2kVomIMX6pBmZMdWkzSymqg8wkIZZ6ykYlKVhQM1wdgx/E
C9nnMQMrXFb4quLcZp3pjoJJT2xvm0Dhz2GgVC0Hrx9NFsUfA5DrS01X5TcWlVrIu9GSs1xUA+SN
kg+waAvWp+sjURTY7JiHBstnUIS2dkTeu+mhDl/SuSX+XE0UQL3w/yy8PAZYR2rLTZeSgbBd35zO
vwbVtsp2/dDFyOaz18FMHrClZZdpMpQ/lS7RA03qnF0VSZ8K/E7nusDSQZejoBAaulA9NDI/Z6AL
uUjvYdT0dusP0OjUohaKO/sUBm7LqLxouKl2zAyksg0iNp3mEsymQeRHzXwydPdGHjoH3enFyfT+
81f/t0/iz6dTxqm10xr127SKg04lj38CnATW12oHKVhhGeKAJqnZuaX8pcOuzPD4tnhFEMCpWjZn
e/kyrI/+HEYtahEJlMHBmuTe5J8/r4f1Df3tKbue+ow404IHSMBEtKgotoSOguxfH86j8Thk9Nux
MN6tZffAUI697vLoz1OouPyB0+B6Q0K6ftLcM/76zNenf06G9dE8jew7JCOn9Ru5fhmduaCjjRb9
0frD9ewYMM+ZOQPIdb26/ur+HP78zIzAx+LuInumOIfLFzlb9RHmIo0Qy2H9k2we4GBWAyziRVqQ
/vswLmKB9Xuer3KDNqWJlw5xE0YPIrgxF3wv8BKItX+ew1eyp+7JahG97txllRyxyqclhn+U6urc
9SVKL80FUUegEMgeMcPF5rA+XQ+Gh6bKAuyyoX1KEG0wsD9UfZEeEbOZPkpJBLCGi2hn1SDD++Mh
GqfiUMCkaIbgq1syZyoN3XdipZ1JloMuNsPJW6V+64uydl0cZ2d9+bKtPxDLlXA9mP9+tD71iDaB
KKUfhMOHMC3/AxRM40BDf+UG4ZPkJU5pF5bkbbJK03Qt3GlmOfO+OeiaNgGnHuL9bI3f4rzxzrEW
RWdrfuM3mxJyYKE0CEwOfeQpOPmYhAJgWFXbhRfciK9w//P9+hLXVIYop/wcbSOHJMT+f/2DPk7y
+puje/VpGmpb3MSQvE5TR1ah0Fs/nZ9ar4aAOVgYp/v2lszjZ4eJYwsqbNjo/QOZHs1mudNtYaL+
jD2RnZgQin2dd74RNC/Y9+MjySdwf+qj5w6AbAvvI69IR5+H/MnbKw+zVpzrD8R/Zvui5r+o445x
fTn7CtYaQ/DsWrlOcXDH8X0cZl+M6Xtold7JHBNW3zlG87GaqemWU2Ec72bDXhSH0nswUWCVgjjF
UalbbMBJKhPsF0ahWAT1cXsIeXcUx5W1ayY79At0T2lUPGS4wLhE9PGDRW4fSrNchvl14ewydIAb
x7J4TK34NHXGVdSAcyOs6YMMkDXmjrcZEhIYJ8X9TbrjET7tZU7Aw1TuknY1Ru3FS6cvY8Nydko0
RoZR8TPFzrMh2vuHhiLqPFfC2Zlu5rK0IT697p8CV4t2hte/xbT3hyqZ7lridqdwGvDAj/Dfqmwa
tjTfdxMK7cVpZX7C0tdtEsTo2cyILM/tnQxSUk7Y2yWG1SFSKS9aQ3ByWdToEsa2PrSKlazZBt1O
EiJMkvu9DNHNSqvutqaFnrAhfIr6ONn2kuxQZdJ4ZwnoMKlKc9tYprk3oe8Qd5T+msSsH0JvelUM
YDJiUV4z8jt3s6khUjAdouY6wGDTDCSV4bMnDCa10Dv2dcVfOrVkoeOf2/DBjxBYUo1YmIj/OfwJ
zse+kSGc+XVQMUwK8jc8xCPWmUTskUt8L5MqpC7XzoW5Bh124eOUVRezgyQxs+fRtEa7KURlNE5s
RVXey00v0/EFTTq4OUtNfsjOynGVuLoV0LpctGDcqZM+M2Q50Jd4XbGpMvDVQPRgFn4FxB6pBWQH
FbQwTmXUY9GMf6YhZqQBZQNxiNqVPcJWTPUEnNDlFg1wY9MX0TuDucrXZzL/+qoWJzKSJjopb2ek
tnblxfx0rIkAN0NoOzwVrTX/FIX56OTBU1E51zTjd2rr5Xf2ne8o3DbB6F2HMj9bDt/b1MCTRjYe
9v/IhVjnMBTnq4onowM6HTEBDNRDmwv5NjuBtp9KJiCS3gLL0Fs60e5IbfEOi71tacrP9GRvJEnt
k4iMucOKvpS29yMzEm4nOrJqV5ca7sedysvk4Ew230mRz4ChdRCn0bhFda0evUUf0HvSpjIYfoTI
hzdpFiTHOUNY050iW3yFa2b4lWa907WfB3wpyBbfuph0gFGzfqeNI5+K5rWZIlKkw3HnhF16alIb
Ia1VGOei7Hm5SXBsTRDigUzzXeUeG80YH5cwJ17oYxyHatsiS7gmC9B3Ck9tbv9KJvPbXIVgEWv9
wdQDd2fpfQMNr/LjyLqBCO/2bOo8WPxKw92qa9c8GAhryuKLbta/q5I9ftPr0b7MbI1VNNAok8kM
Y8V6Rxf6SeTBPdE8cq/1+kpgQ7Ir+8gGkyAeOjXezImlPGEYT4bDOl/P0m3bd6+W8s02urO1by6R
nW8aJ2eeKEsEC2kvQPAh9aIDltvGHaTPpT/ckEpD7kLFGK0f269DOmMCvcegrZbxDKSyxTNjt9nB
TJV2JVD9Q8rvRBwFlyaAhyIjUot0vvVdzfg9T9PHwaGU0S3UNILKu2g/mfJne4cF44yBM1LFtygk
sFnNDHEzBMfgQ79GLvJvFaMvnS1EJtGgjqrSLxo8CGx50OlSrf5ZsGY88YvAuJ/cK4ktENj44+zm
7De3kZNIBu74UOaK2xHGI9z1QGWHcpxIdwm98wpuNit3Y3DHvkx4Vbk8qRv3UvLd1WOD3oLlRKz5
RmHwi50IObUBNTCXKI9OnNDm6P0uRWkYJEumEusGmpOlHlmfr4/ClD9Znw5L3uOkUZIt7ct6oDZF
O/Lvp9wSiz3Gki8jLMRNnxfJjoPc6ENCgt5SRK2HYamN/va0VKOEyobcnnrP5G6CAmx6Mc1GR+gE
RqkZ2vjiKBY2Vc0GcJVOEzuX0SUx82an3RwiC9tDkb2ZpT7tNa+ddkDZKW7YgYI+jX6s4u940Yqv
KvH1kIwjFbBLGYTDNfDzGvKYY8lkibNl+bBYHwoz6M7ZchAstA5xFD80FsEajBQ/0lCbdiYk+3jo
+8P640bErGON/pjr9sYs6+lsh+gv6TEwXOiy8yUoTE4vBJaua/ycsEftXETvVINxJU+9flZkEf3H
oVuqciPMEaKZHraVfymnV9F0XjGf89Z4gZoYrFUw3VkS1Fu4PPeyYNqnuXNfZbj5Kq9dH65y21WW
uz4Vi6sDA8JS2Q9pBz8dI0195tqF8EOnMMQtnBGydpsgIkFvEy/SLL+wfiYNPsXf3Y96eA37GrJf
br1aAOoS033U8pKTuxTanY3/TwXT8rBYyNhCKrISKlRrAXDEm7scyE/5NWd2tl+TPLQBU7lo6I/m
CMGSn/VCO0SB/j0ulhwA+0ccEjhgTeRRoY6XW7mcIkRy14xqc/su+ukYFNQLRWR/qNKSDzUxJlkU
h7fCq2hNcwRpqZahBrfZCbaN8THScjlDWz6zzMyrF60uQaY1X0WXhK+2qzkbdCbSpxvXgJ4V8q1H
k3222T/gU/k94Wa4dqIzNoRThbt06Rd1MAagafA4gYpp7pEKm/tgS+pPvUQlkMgLZx5rzIhLph2L
gm9lOdskBsjQt7RovIIweRqz9lrZ5Y0PgiVdJpNHS/xilJberPqUFDM5gFFl+2YBgmPgFg8NFyF6
TvrpvvWmJagxnu7JHA17YQfbPhWYcctxfMqVidR4rMF25vT/nDAMYFnFVLWxZCOOO12fMSyFeXMa
CRcKCqsBIRW3N1WSRVQxmEXfgs8d2K2714fml5wYGnhhcCCPDyIvpitkoeNkwSp1S8Kfh3yTaHQy
ectLl2a4tcgxPrIkO9vU98Q7QMHlqkCuFsGQMDqSDRlTBvkd7c/awEqWkJINLS7Ya31EYkENZH0C
fqR5YnocCEF1XOsxYnF+mpCGaIOUT8kYRXs3HT8aL/yuFWBTu6nub4VVbQun0K5SN4ODp9h+Y1U7
ENploQnT1ZOps9mZ5MjuNJgPlA+3XhTZpZA99RygPWw86DltEDgmrmSRcqVKEKxvlSnqe46u0Ynv
SPEfsIhZt8TQIA+k09Ea8x+dCfB9WqJsIjdJbobLFqRQGYFGdVgce27SAwe65unBGY2zTkWxg+KM
JLAR4tRk3yY3oT0p+VwzzFx+pEgDVENg+FELqrjjHQFrbh1Orqo/RBHUmrzm1cRU8AWXmUM7QwFj
Ncg7xXLGGqQ8GwwdjqpOvpY2jeycdg/2ptLS4An1xHPNlObIX0twW0jqp0sMqoVVm+1lWm/43EAR
jOndiMllioPgwQ1Gk1RT68w8GRTQODw0QPce1ke0KMY21RLdt+2mOGR01JuCMpW+h3jtgRU0Xd9V
i4ikm5B4JYuqJNCTC6BTHRxssiDrLXEuEZpZZQxDHUPMRtjOsE8II0qGfqfXbMAN2ztbeW2/pKmK
npFNbL7WGPiR8ixONP2QLj2OFiZ38p/GbtAZwPdv0Rjoz3rxrjq+X4Qs7+s+12+9XQY7rq7ptmg+
BbrTLTaLDu2bjrfUyGcy2pZsBTg2/ghf8N4i+rq7FY6/rP0c9HBRC5vNKeqc8LWawzOyX/dUN/wV
WVL+HARZ5a4NJSRi+UTqApqxpgRJKg8JArdN1NTdBXP/h5MJ88FTCeYphTUvEZJPNQvYGslWYYLX
fqrKmfbKQrqmF/aXtCkBglrJi+q85iYiSbqYhf5huca2c/scIk04aaEcbhBSae8nLCCAu89d0cDZ
yKezpWecCPBu/c4VpLkO4VVJY2+Wbf4YmTphI817Gwhsb+74BAdLXOOSM7CDJKYq8nhkB0JzsphC
kLeogT8cyTV1vDcuNNmJUM8TLfCPSkJ2mUJ0j53tjPsg65zDacYwt0N14PrlYJwNN1L7zCXaItdd
QvK4RnLGfEtx7FJidghHDXGPU0/g6OtNn6mxjeIS5xOgS1RLES7Dymju4zyo52WaOh4z2Jg/Olgw
XWsTui1wJtg1GUol2S9xWx7C4tMadJ2vQ39E9C9gPX9SYgzHtJgwNEq5yZOoOM22S9iAaut9kbKl
h3dywOh39DLnV0LZ/mZR3auaLpJ9oo0FlajKvD5OxfSROJkkXYKvkt2T3Gqx2OO2YgRv6TX3QBbB
9771aSmfKK9JmGjSZBcPXbBdAhRYini/25lw2cLuOkpdFOeODfks1AIXLjAFthLFa22GMFmIeIQJ
h1x0NFy2UEglx5gMnNaggJ1tqvnVYlMPjbkfGuO2lmJsQQkIlfAk8AV96djv+oD/wKpK863mOm0R
h4jcUDmMGsIBommYoowsH9gchg9yGMl5nhjGUKx3HXNrGbglegR0hEAAGfpoKEPm/BCq7MfYTJ6f
T/2zg/SGrOzuYmrWxUtURz6IURMQ32wc8hlOLmE/r0pXiwbxwxrm6DJkCECqSfRcxvDv9jOAcLSH
Vy+fKOoNEuBz8M86iBTWa5eC+K0ry+6qLx0K36Dfkz00vYQIz9KW8GJGUdYGjGa/g+SLOi/Oolsm
qb2hhKd7j/a1jvVNIyJilGEmNjouMqStw4dsquc4rfKdrFNA8naA0nMMXucpNRlraskmJd7h6rGs
3kEqeUAEE+x0R4tOM+UPugGPrtV4oZP63c/6+OC0CJLpGKHQlMZvrzMYmxjmiTTIHckpsR+mxIlE
bolLagHdK6hKu8qKx4tCsuU1SLbgFRRv6MXGuzKDu00+RpKor0BQubPNWbPp3PaHm2aR2HCVvGld
xCSqkPJStNOevIH+qW7QIWvokbjCWMEB4vxCDGwYcrbiueBGF9a59xD20dcp86gR68WJrnFwgrK+
5FCR297ScBhl87I5TbkfjsRqRehiWPRlGiQbvd8kXtscczEcK4E4v1hOWLMh/NYad3DxxqvltSTd
FtU3vXabhxKAycXh1Y+aU25Rfhm4kypxzObgIw+r6m3iixj37Acj6Y3PWk1Cb6WFLwnY0aGVnGMF
+w+RIEiaW7c8SGjAGESUP+SD5We0trtcD+W240azixCcs7Ig1iplxX0cvKK/RA3kBm7zmh90pnGN
l3+FNSbmeDFzI0Wc4bus2dM8warcSfFqss727bEdti7LGtqHGnlV8lzahbcr+Ee3bt8ayFKoUNO6
vLnhbcwaeWnSJkBxmWWnLs2ehIbv1xv4AByPFMAhRLjFLpobAC321p00dQLcs43CKLsymDgMFqgG
lvHtBTcdIJ+2hzsQjQmrIEecOrv8gSV5ZNbgdodAk4Q1e4wkslqER6qiPWZ8fiMzeuB4hrNlGX11
kiXUr6RsGuIb5t53Bs30o0IrDusvWkTwKISYbhqQX9sM9ItTUQfTniHF2c9FvLeS2j12EAuC2Gme
hG7AmKm43A6SUdd3zfLqbeGWr3qWzEcZmto5CZHJTkZ3LfPhvc9mwVUWzXMwWkwUczUbe2plBqRt
+s2qRywR+Ww+BHnuHeop/+zytEFK4jmkYJG4IOqCzYlZPMQ2xQUB4w28hCa5LOpUoVXkvI1sLE8p
IrqT1Fk6gQ3nnhxe3C7IrnZuoVFKy1und3uTd3aoxpjGUIbPAbPNa4F0Ix6+xUU8PLgpXDo7MOud
BTXonDkeTVqpPcskcS7rwW16yMhak2xhnuV3WVVwOgYy5UjdQIySu80hHhznisaxuPK2XRVrdyux
36XE3hgszzoneR85Hy409T0DfK4Fg2l/zR2tuGGnKBE7GoSRjc0FMjdZffSsOycdd1CvhudiOYxe
u8sK9ez1dKqkSjf3mpAvx1MXS6IKo3kwHjQH1cJcI7lOs6S+zLFITqWXDn6RiUcDAdsLoizO9QmN
XzzOyL4sgRuED24btZVz0lTibmPd2leShWVP8OchdqldPa5d21oFCTCQ+Y5FRRzLcvy0+jo+Gnyo
tyKstxrBA1cvVO4WPbbgb1U/hlFaT4AxfFCo+ktPZFeU6TcN3duNnvc06w5NHWp13DwU59nJKmV7
94Sb7ZsKpWDRqjsDQtKyEI8w37bSi11QNkoGtxkstqvb+AgPuBnQmpIMDAsKYuOpyrkI56j0rmCs
NgkTp0e34yQy0eNSZj6opqivDqPDWGJ0yyrzdZDGpWpq96AlYXwKXQR7Rt2xPKm99E5Q1J1Ivf6c
MQ5sUwjZllfGxBkXzGmwSA8W2tWE/Wor8AmzwPQ2ExdP1KWseDqkzjtRFuZuscJy/fD4XvcY2ZPm
l57Y9cEr3M+IYPeh7fNb2WErG5JWIbit1U42860xS1jX6Ky2EcPpTcV++DCNY3ewMm71CW3TfsjJ
TFJFXe1jrTq4NZJRYJbqC8zZB6XZ5sl02DfPk1MdphxZpp4N0UXCbtZdVW37suO1jpTplateq8Bz
HxjgvoaCewniHna9MXpmWzknZzEp1NXJXnTL9NycHIrubUIKmUtmu2KGNKUM7GVd7T7hnyuPg8TH
oGmahb9WUvUoJkq1aH+Z4VheitrZhbosj3FS7MyFGtKq9mthl+9o5MhXnoYPpahs3THZre9DuTUm
4tn5OkQFJzAouOMg1Fvk9moXlSRJTt19DuClWyHq/3rmEgjMChxYyxosR0PfWa9VehGWPn5DYh77
Q2ORbCXVP3d867ZvXf792fv9+RkZeq9RTSgw01yGvfkyS6qWRaxqy50KWI2WkbWdXby0LJ8KXwOe
xZUAs8wKihCFnm8zZ9EgrM+TtiWCLQ9PDA/JMfWQPZpE0PhiiCjfLWs8I1gH+G/FkFH08ClEZQbd
L4n9dW/fLWt8aqjhiOAWDXiMNEHPP3LTVYxltaPX3JMGqUK4eICHhadADq9DFnTl4R0Rwzk0ChJD
SVTYJAmuufUQZckt6Lr4oDGqObcT8A5r5OTO2WJdgrShU5bGE1+WZtPb9Rc5E2+jrBi9GL1MCfZO
EMeXh7mvey5jDFtU1WXiG0IW5HTKTDUyhJ7LbbJwPhxNBzO3CtxmbFbMQd9EolWbMEEZCxOQ8L2F
CRJHeFRpQcBdLO9kPXjL/5otQ74/P9NMI9mnU/n2tz10YFIlpXQjcoEFrO98fVRW2ND/PF0fOdWU
+I3JJon2kCp4IVmsj9x/P1qfRssvrDSM17mrb1Gdm9u8GuEnhD2JAZJkg2E5eEVBi0/4gt9bjTqv
B8nd6zTjzHAXd/UMDAuj/PKwwib0z8P6dDYoRpOkJJ0hHx96lzSHNpx16gB+Gctrw13L2eevMox0
FSmkXJ2ZqrM0ZltBwZvACbdiNzq0lQ6CztRwVTE0JZO6PafrvJQapCWWQX6BJhHtGzbL53yBuayP
ALVRyBeZhEGR3NcfsUgcT5HzpVveThknfx26lefSY/frl4nwqpQJbRd88bQEFlRQd+36s3cZmhUI
szcZHhZsb/869Gb5oAzRHPooRTUi+5i+apkIsxwUO89M0qPW24wRmWTGo/Vouan4J3D//wvE/geB
mGkSafbfCcRef40f7X/qw/76P/6FezP/IXXXdXUYbdRapsNfNvxqu//7fzSh2/+wTfRfugtnmhE4
oLV/4d4QlaHkIuNJRxz5T+nYX/owQ/7DNSWAAktnGuAumW3/C30YA86/cY6Bz0r6Rc8xwNTbJqy6
/8o51jtN6+uy1E9W0jDkbvuXumcH2oV5hSvQvtqeyaYwqJ5zBMIbb54eCuX5MQEd/cR/YmSEsODn
xuyOqNRtnk2ZfzRtSGyR7kD9mPc4xV893JDIU6OnSrovQycemhIbRkTXEvTsTYvZeks1Gx2kbrQP
0mw+Cl35/4+v81puXNmy7RchAt680lN08u4FoZJU8DaBhPn6HsmKs3Vu3d39oqAnRQJp1ppzTI2q
XzM1qzExL67hLawE6EVKuFhfh7uWBZDHVDiznMEdXx4ZwIgsbZy7xhJnpyUqpCrxqfcBkZ9aY0FR
hxZbink7+Li8qfSbPbFF0awUUZ9pEEQbDHUe1DEkAEj8TaInkKWzZKKxuZ69PVAtUJSJUa/xTm17
g7UDoleC6gf+sXKrkZEuAjdeDh7L1j5lK9YAMR6Skby6aKJJhT4jFO+NTzxdax97qBIsz+M9pT0M
jdbAiEWtqWJncZMwcLOI1/gAZkR/S0bmqSgmth8sPa/Xrli06yWjZfECrvzke7Zxnie+Z4CawRbC
CKV/0xZH3THGg9AsdzWNMOCoHGqXEivabWjN0W0FkqyshvlIyTRFf9ON0FAb/TaaHZQ5RQ+8SF3t
q7C5VUs3PcECYNKfT5zEfvTY5iHmA3LmFDI+ySp8iehH4LqI6k0fJXLpaX54uf5p2dFdarN6QH9X
BCOi9pm6CMVWFxcK4ckHXDDb2i64TW+btRbyK6eJliJAKWp3MWeiutLZIL6aRnyoS4+kBw7vJRZi
/4hnzju2k4MOa6wPjhy9YzBULVL7kDkAM/ft2HrJOcHkW2De91kn9P2y1UFz4tW/DVxavG429Q/w
y+PtFEH66D2neyhblucGVdJgH9tG+6RrFX/0d2bp8OF6xXRadjqVRNVNpXZI3SdZ+Iu01JJXHZ/t
wdIlujBXpHSc9Xo16QRvpMJ6HSsxPYZW9yyRa/1Kh6IBcGbbd9INqf82mODoAw3oWfT+MHFMe1qk
fTeuxgE81mfZGDasaBT6uh4h+yp759F0LQIA0u7s6gOVu9Z8GLVq+vIbAsOGmohlYj4XhubGb9XA
KZ4HxMPZZLWQF3FPFS19R9evkdtc+Q9T6uDjpwK8EQPEeb+UBCClXbRr+J3v5rCEnpf5zrs/R/sa
7MkvabIaxWEcUG1+oi0z7+J41Da+sMRrNpOlELrmBScW8QtU47Yj+/NVMA3Rc5b57KWKyl77Iwrs
IrP8tXQiHasz9waDuTV65Cip7fksUvrpxRPGy5Rp1a2wqQGOrcj2fuhQNxdCfhUfmlGH92ghrSW2
6ENeyOAsRrK1IwM8QT4m/jE2zGRpl6J+jN1+66S8dS6QXBD6Jh/9sEUdK82nwLRhpOfRR6HRhm0j
e76tWO+f4iwmZ7kYyYvkZDs0teXdjDhqGSiC8aEixvmhNM1d7wT5kg4xQdbqdoKjQCwlTNfXR3ii
DXYtZAQKGMVSwvW5Q+sw3kFwGgi7SG5+buK3zLb44SAxuvpCjGX9otdWsZ39SltfryLYhH0YK4Rx
gRpskPmLY2QX8u3EnTP32dNUTQs3G97dBtzu0MTloyjzc1KK6HK9NkYDBuqYeNaMc2KcRv+REYg6
YTFFxynJ9BfKRyu/dZzHaRzotjvBMzmgK0938/vKMPO7rkJWR8Q2rYPJWesp7HK7Hcnby8DmWzjq
/MgEKwNkIjmE5qNtWqwOEx8ypRc6DzUNB+rnYfMdB1t6NPIoGyIxXBZGyzmHdV6yzL3w+wFelDJG
b0LhSw+q58jWxINWGgWEfV1fEbdFCb6u8f+71gXrVfLl+8aFfoj2OW56g3wiL5pAPwA36APC265X
VygzYPn1jblvhe295hxVFBCzFxuh9sGbHUoNReG/DgGtEcynyrRNqLTnRtVrv2bKb1+R9ISHPMFT
bNTdb0zV7r3pGpd6KOQz0BNtoydGsW9l6OD0F2x3qGXflUAbCRQnrCPsPHCYsrFv20nQtNU5hRvq
RoseE9VK9m24c+24fvYqfpTC65LDmJTnsKqDyzD31N8jL6Lpa6RPoMlU/WB6NYn83Rh2lDwUdGHv
fFksEluPH5rBZqwOyeZwqio/mml3zBpf3tpZrXGaU0ttHW2TJhUkO61PnkaBydn2SrFHjZA8mS2E
rUTnP7rei2iEfQcrArpEUaRjqnK9dr513P7OiOb+8Oc2dbWUaUXKn/4c4upEasWf66Wh5PMMRKqv
uzGThxE9weF6CUhitMxQx5HaFo5rK2L2RfyGF7UV7srHkrZITLMmVxk3ZBEUzW3ORg8cxG9D15Fi
SrbtiNCqBQJqpkEX4WEZRhsDle1i5kvg+PF3lhJ/ceCzm2neLLZ8+yyJdtRf+n1B6vmkpUzsuPZQ
QnvhsaZEh8uOhuYNFvTbQuuKO41RViUVqG7MtzGzILKZFLaFPlNCMkVzkMSaL91EfxjCJKVGGxq7
2Qrdlee3wabK6r1lNW9RUGyNSOJbl9mwc4b2F4MwarlGCy7RZAtS4vuXhgyGk7RBBIAYt3tc2p7D
/NBnrresp4dE5gA3oefihul4W/z2no30z/I+PSxGM27/YMqWg0ZtXLTjHWmpFBPa5neYGEssXPqq
cckmha5wq3UhZiJTflkje9IWTFDhGcmm08iCrSh57vzUs5eOLV5njDl62qNI0nNz47ljsxkSQkTj
OF3VQf0ZARNacLY+ax1EVc4amiwkhcG0DJLg2WrMT6PQTp1HwUsPx2Vvv9FY3JJgdNdXdKzSfPhG
ChMvmoak6yRxn6JePGceXEs3dLdNj2+unr6zWri00WledOOLE9afsnIlRIzowFLDw6O10id9hTkd
EUF8x0YdcyfNfMrioQzfq0CDVv5FojgHc9eTsVejFu1DWi+tse1M/KH47CGSOGIpk+jTzBCa64Vz
x7aNWvYnZarX2UbjmktCLXBcDgn1YCO/aQb8WbNjvFSd/hAi9Kr6INgUUBw8QBskJw7TczjR4TCz
VR0RuGBqN5HsLvgSblpcghxNuO7hAcvbUfhLvy0mDlbtXlraRzYIGILkphOGlGro+z2ISozEC98c
H7EVQRnRauyzygkY9zgl0aaTU7ogYfZeBcSZ9KhWs2/EKwuRH2f/uCBm7pOCFVoCk1OyTfeN6YiF
lerkhZEgT4j0scksgCTNU+UBYw+Y6y3Qqs2liaA9tLE4sn7KtoxqXhziwyP50SwHqNH2IFYENceh
Y1I2CJttDBQA99TCai2lUQgPaBepELDsTnQGmCJ6hYJZnvNAvnlFc8C891l2er0V2vSocz6uupYw
eNuzdoU5H4ea8rzTcCIGCB7ZiHnLMiAQYRp0Pj4C4Y5gGlSz6Jbi/mHKCto4eEVLn9D2a3IdnvkN
hzrgSN+NV3OkP+uVdc50oC1jYCXrxknf5gZvrwBn38GcXgZJiuXXHFnIyWdRWG9CJeAZhvMWtfnZ
6sNhSXILzvX4u7E5Ryyt+ZR1MqjqXbp0n7wiePd841fqfzED3IYt6i8L3c0CVWcp/N9+Mf2yXfNo
dgLWYVm09Oz620woDE2OdkabPqTlY321v6U7fE9Jc7TrbyFsEARVgZQ53juCnxxS5WfsJKRUg27C
y/5hVG519OKJ6QujiM5cJGE1k0cfLJgHtlQgdlUcn1gwvxqDfIkwqQr4J34d3MHuRDRgFVjCxzfK
oqcK/4TdKA/NbCp6/hfVE8QTHIAF8Dq882Ij+xTrZO1e0Gwe+nmCgYFtGM0WZJgKJyq1U07KtuQg
mR1wqBbXtOFWM9LbtLbfHT2BeyIRO6NlrMa52kjRHyNSHRppxWsB7kNPVykgaknhfNvPHoQKlH1t
UVwit2fIomjTqvJqH2PfGWJQae92Rn25mefv3kfR2WbNQbhnraAzlobkjcqEOvDsZjtrSNA6mN3W
NeStD7Clytv3MOj3lealG1tigc0FmTtjcuobOa67zjC2boKew27AHzfOWmgVuWEumT0eLqBS15wz
+/0N9aeW9QZ8XNtV9Eaf7yCYx5gEGLIkIV3eei2JZBWuxEnglMYCiUp4ExKV/hndpw9+bz24QZk8
ZpX1EoZM7SC4YLVSvJMOzlFWWWLvYEZYlEEPgIjsNkTdL4Rb5Ee64DjXkynbANcYaQ2wlSOhajiJ
JtXvtfwxgbSOMLimb2hRq+3lhZ2fvUKFBvxAIsdsggQ2YRwgtPJDZTh3ttrox4zd7nPcJdXa8cuL
h6J4IwkeXOmhd8j41Q4a/6noCB61ZLSu9fyiaXQWGse/DEizd5GuUuoCKB52G0Bv6+aVz9CP+WB8
d1uv37NP3DtxHK5n3y92rZO9JWll3rQFu/hS6F9E6QFuzTVoHUEFTMCyUxbE0yY3uuZVECrRtT6l
x7F7yArqxUDVP0yLlkFUMfa9OxqdRj+2513ns292+fEXjaXDtkq8u3gCiBWiP2xa/x5gMJuJ1nrW
TbDdos1NjFSuMntehFPeTSEDvJfrJ9GDBSjT0D8E2mFgeoXJ3t34rc0GvZ7wKof0oWWQrNqArOo8
p5/jDKeh1H8Th0vidZeQnwODfm00NhvriBSZXvlpXISoaR7Ds/y5fr3RCtyXzJy99fX2QTEkXQwV
/9/jrnenoGbYjREQrl6PmDz+UYoRf73k9U4dngCsQOXa4CWvNw3AQMeG3srsM9GGiiWve5NYpPT2
l/awFZazB/Z2TicKSeXwHRcsZrtJf6XgcUr2AhwKaJ1uX4nuYhOBiG0RABkUGtwar04if2X1/O2l
03djoYzsp5BkJlo0w/A9ZyEjQRWrlNNDES/p8o/4uFkrOICTFrNtfkMSYk8Zr9raOFVTUi3l1zxX
3ibPmQWkYxwbhIR2Upbo2i196XVBvBR+bTBydt1Npv7IidSC66U5R3QihwaAQA8TuB/01fXO65+4
64rNPDhPTTYidDeTjyLO3Rtgwjs54IHJAGblIyX90QSsQ6kaGw1ys5WhYn8bAKZKkEuB+Xq9Zo9/
A1kF1Pdd5Rj6ljAlYkJFhc6fatIU4AeC4EwXyGF1NpvFS27P8WZWfqNmhvdbxun77MPtl1ZkHnRp
GX/+mP9ccqn/sZSKOInHIjv40sywAuEXNNOHvEDELayz5jlfpksNTn/ozOg5H6KDQGbUJQY9xfYz
FuGTl4y09vnCRyIBVkNWwEnV16ZW3thGv5XpfLKMoQI8ZB4jjY4xOAqz11dJJbcJ3jWJu4BOVMix
wSZlGfBhwwpsBCEJ68Jmq+8ld7K2IKv2a0RT6y7Q3unhMzN45TkZgy9Sy/aozRdqieA4LGfbEAVB
ftcbzsEr25uuuRuj/lSXzVlLok2QUPTQtXfCkFfU/ljiEzwGsq3p43d8KyerAacM9UNSo0O9orcd
xQb91i+DZhXfl5kZ7qx+OAdkYC40m4VUvplBVsqN79L3ybT6aOvpthjR4PeNwbxvXswwvWTRiGgq
xX7UlsNWsqGGWp/xb3ocwWWTP1Y9hcsK4iG7KD/HiWWzMTTDF0OTyBdS9hfjTWBebK+Fjp53v/AF
4TlIQ4fYpxyy4d7SO2NhW/XvrJ7InVAaN18czI5WnUtFwC/Z/IxBda4Z+DEcUSHxqz1oYRBINdoH
fEPr0a/XWtcfmyJ8gn2kr8gHvKQNKpSqvkx26W9b+20Kwwctx8LE1HRTpbe9ExNJTi+cdmvssG40
bua+2yJCYX0p0g2WlJew96EJWc4yT2IqrHHyWNvbvvDwKTTsAlhwcOhDLa3bB+IjfcRG0EtaN7IW
YBKfYnR9NLxbJIzNW0zZwZ/XITumRdGKT3gYN52doaBL0s+0KvwVhVsqk5DRzOFkZ/m7wqDdWPg8
CHBqAa7USDTimA4UGbLEX31Nk4VHjLiGwqoXY8Y0lvvBS0pffBH2/WOK3tZzidKwy+G1yZNl2uXf
gyteDHtCgzd/dkEDkgLpxMYxPUaGcNgX80NO6uEq0HE02eO0dHQACyozxY4rcCm9uWh756An2xz/
foGPP4LrUuLrl1gY90YH5U7stO6lx/1vQQEY+mYPKPQ+RZIHjss408WFntSgbvNhCLSwBDRleWvS
C9J75Tw65aEgboxYOWooZ5HL7wYqQZTeotd9AQVfr8q6KJR2EjGcy4jmOJhchvgYyDB66+vq01Cg
augHIxSEMALOlNyhB4CNgBynhpZAPkewiliKuHAUGngK+AcOzlg+RBgNRT4wR2eHGaKSaL2HAh6D
DZchU4AGXaEaKgVtAMT0FttBvK1n+1eY4nLxfNwaBawH0GYPBeyHmIHCnDHZwITQYUMQ1AsOxTiO
ChpRlb9IqPwVMihgvPytZJldX99MsCamtH6H7sYes10JBaOoK2r/0qjwdBoMK9msGvUL861VGIsA
noXwjYe8WdpQLji7nip9uFP4lVphMIQCYgwKjUEWxwlD4i6YnnqFzogm0NpqqRrW5e9O67b6FbMB
b6NlCujhb9gKxKEjRTAgc1QQOiaF6kjB5DP1bai23eUG6m3n02QKqyF8cAS/Wca5Z/XmTuW5Isur
G6O7FC6Ia7Mom6kU95Q94Ia48EPsCkNZgmRm7CBCOwi1kAYmCjmSWN5DoyAkAP0d8JxUfH2q08bb
AK0kpgsdQdJae6wNMW/Pi0GhTTwFOalySBi6Ap+YCoGSA+1kwTNX4536ikHjPwZ5AIWJESFz442p
WCoKqjIpvErJvxC/peRBwMIrV90EhkWkwZM5Gid8OJPSka1bhWxxFbzFgeLiJ59SQV1ojQcLx9Fe
8yR/s+C+sLWChTlnz22Er394Aohn8LTkcj2RupxDv/7N4uMJP0S1jsZ8lSrITOPfNgo6g8KaarsC
0YBlYP8BmmaCUeMpWI2psDUa/BoqUkyTIPBMg32Rmx1pj/FaNF4tjhhmdKAgCocTw8UJ4eMYWXyb
DMYvtAkM8kFzGxmgdEyYOmTDcFZiylq28HZ8td1Guq1iO4yjq6A8Rhac+fX3sizhfShwjzYiIoxs
ykYZ/2DkE/jL3LF0FfAndJ4UfmV0sDN5xlOowEBy+M0a97nPH5xeVptkwqYwuCQUqt8ptLAQ0nZi
Xkl8bQUhLWIdOdGYB0bEpu+3M7j6uhn8TTZO95GK6sl7EEZ1DwBgMM1fhcIbCcQNCnfk9P3TkI8g
XAEhzQqJ1Ck4ElYYUPoIEFw22gEEw6KfHEqurEsFxSfdJ3IN9Sncnzlpqg3aVlqHJRLSxDTeZuOj
UJQmWjA4zICYBGqEhOSkjfLDtTCF+EO8diHaH/2cdWjug+biUEENqaBQDnSoMbz62wBGmSbe2XnG
xdEJb4mKZ0nba+P2KHZaBwoY4ZnY4RSEykj9YlV3sYGPKbpFkkoor4JW2Qpf1WHmGHIPXQdkq1Yh
rgSsqxbm1axPW2voPvvGhzNszxPnXHTx8uCOoIRbG25W14wvtRWcpQJq5ZC1qNjiHCCJLq7KHbps
WEhxwjzLhJbA5Urgcykn75Jt3u+ZjDtE3exZ6fMtJ4X16hTga4D0RX0dIVzyi7K9xyk0U0zvlqVl
vhF9wJQNLWyEGmYXHj9cnGWQ0pYyMrz7hStQ1cdm9YyHfl11fAAZ6x7YN6rKM7EZRlFFRw1aGfIY
YJMKYGYqlBmqjG1jS2cDjPGT5c0Tzq2elZAGDwoQmg8RbYy7zwJCWpd4rF0DnGKh4bKBDDcEPeLW
gatmBOyfenEhDZGf9+BF1JOmarhoVWytekkjWPTBIgcq4l2hbSsWSxhGPIVzkwrsliN1O8YK9pYq
7JuuAHCNQsHRYSsokH/YiCOWkexvvFCeSoWPQxrPFxejXJvFhuF5WhEYu6VrwwZLBIsECp2e1Scv
YswLwNNpClTnBfWHbdJOgmDXQbKjbfmNNwtsNfsmIzUXUOWfxiGbNkmjU4WHh+fAxSsVIK9CBDpV
4rvUGmejCWtjU+c36mejoy/tKsjeAG2vPowKvefD4ENkFjvpxS0y/FeT/90Ln/o/fT0F79PIk1lE
hU0LGvakAvxhx0MvJAt3kZUKsIgktIQH6I58420kP8p+QiTarQOUTMvOgi1Nx34thHfHhvYxDocP
M8M7MMEdtErkr51OcnnhTduw66OlHNt3kVPfMsgXWMUKYUgiCJOTcXFoFDqhXpMcw8hnadlJq5ON
HGPoWhyTSEfrtakgiSzZ651Q4MRaIRST3N/VcGSmXhmIpCY2rvs12Do7GESJRg9aMgSLs0oxkhE7
lmJuKsblUKaPXs622aQSsGxLUCFYB1veGa99t5K0ufD9indHgSBHhYTUYUMGChJptPNzpKFxKnoA
koNCSboKKtlDl+w9bnLgTcIqSfGs30R0XlYUxrh1vAdDOK+9GJlBDBTxGs6CmCp0kZkZimupAJeQ
0RV/f76fFPwSO3uE+xIgpqnQmAOMTEQFLCadlxB2pj3ieQkTqoS+4a8Cr3yrogTXynOf4hyICczc
5TI0Dla7BVrVbGyzZ2376NUmvm8GGAJIchKRzU1CW9+FSciZTOfJ2qWe5iy0yNY3oSWtTT8yydRu
OzH/GN8Jm79lPDLRBs6mrSqGbPxfWE2yaTrGgxh2RT7n69x290PAFJeW7Z619F3V0+xJh/ikWXQb
knzc4yWhR5fr+ygHcArN9NN0bURT5rxEQBtutR5qaGolm1KwRLDbkYTcvmKC6dplCrWUk057rQC/
JooAW9crARBWjyDD6hEFFUvRYvGxmzcyl/DiMqAKsiJveOqmX6RozSe8uCu6Z/lKL+4ThaZtNO8U
9hl4MyTsNI3WVZVmxzJMHsJ+YOHh88kU6rZBkYiEVNslUHBTupOLru3v2cduegXKNa7IXAXPhSq3
nZMbYZa3TkljoWafvdB8koxkFLygSqSGA1+YUCi3X8+du82vhn2mGZT5l1AhfDUF8+X9PmJZM2rK
npG6oB1v19UGCNAvHRZwpaDAcwwe2FCgYOx8zC/p2cGazhR6X3vuXnpoCJ2uj5lNIJKkLuvN0LVd
PM89xTbvE/1PuXMUpnhQwGJ8mHR7hEn4TUjTgYrPQD8y8oxfpRaJQ19rlwb+cex5T74CIocKjayl
S3xGm1ohk6MKeDLbkgPxizb9A8ohSCP2GaRlJEcgl2EvTzCYLQVjprmz0KEzF21Gq4MEbsP0JLND
g+dGdqAcwWvyS8/rOYsfLB9PKg4+CG0KAu0rHLSjWU+YZu6lAkX3ChktpfWUwJCeFUzapum4l0Zd
LdtgWM/U/De6QFUclvNtrp1trSu3HHcnC+gDogKUH3CrTQWwntjDId4BV+dgPm+gXPuvFPQBsT0P
9rS3FAh7iBx3aWJwK/Rva5AoiUX+nCHHVbUgOg79h87mi3xCVCFwtqUCbgcZv+RsjaxcfTAZtku+
F93oF2mS+zaW1maa6wZxy7xLoXlLhfWOFeAbjMKIyxnod46WOw7AgAsFBDchg5Pe7Z21jJANDJIb
B3o4rIW3ROHEpxqwuA5h3HFOOrxxqoPsRBSC3MUmaPYwrjq/hLkV4+vL7HMu++XQL5ku3J1XgDMp
aC5ry8aV+B4V8Jzp9oCI0FjWsNBdBUWH2FGuLPnK2F7TnzS+DAEPPvVAyRYWUPUCEXix9UOJlDcm
370U7HlZ/4Ky3AYKy46/cYLSHipce6PA7fQsAc+b9EYDhXUnhLZbOPi2W0nh23ER2TZhOJ3x0JPX
FRWHsTaAovcNaFtiZ2xP/I4MDJBG9tuuMNXW/CK+As27TXLTK/Q85nkvtn9NxAIFYCdMI12HClXv
J/Kpq9KH1KZsGQ8puToD5heF6Ovep+SjczpIvehQ1jHYiNj1yg1Rzvm6mnQOdTmonym97ywA+gX6
HwXUDyHrl/xqbPeLB/w33aJW+H2pQPwdRH5Tofl1GP0hrH5kE2897feFyBiIgkZ8zGlMlA9M3tnb
5RHCS6+qftOoep7lhqGc96dqi2S4f/aM8SQmP9yEE+U6DK7k1FQFjOr8w1URAylZAwGZA6EKHxhV
DMFIHoF0t7GKJ6jIKZim5hwEnbtAgQR6ICLwjIrrcoDpvfXJOchU4AHtYGuR615Dsqd9SDxiEQp4
YM01KMEwH7puJ+mq0CjUMQCQqUBjCioAKQt+Q9yCXRG8kIm6BQQ6rWwqGqRgFu+u73VrDFRnqP4j
435AkpWnQ3JNt7UKd9CYMR0V91C78CyrQnzTiqvYfSC8IlkGqbO3hsxMFLth3bgjne2BZhcVTXvp
Sg44XpqRQQVOtAdXxU9gjXnQVCBFRTIF0i42USqswkSevp0sS6DmIZzaMbVtRbaFbhjPM1kXrQq9
EKRftCoGwz/6j4YKxhARKPQqdal3Rg+u9e3mqbglUARBODCbKlmFYzyex5mMC7XjEsC6LVT3WHTm
aQmfI5wLeao60W59i4hoQsX1RaOiPBoyPWDq6a+ucO5b0j4qUj+iAtCUrYJAGNWkd+9QYN1aKigE
aVRDJ4cFZ6ViRDDlUJYiWYQyE149j7CRyPH3Y/2SiXnch/jdb3Sn+UWqQXNTAIrvw/62q62OgYEl
ZtVT8KlbrcVyBaI1crYxHidwORjvG1JQStJQQhWLAgRguhgkpeQRkSlh0up7lxQVCgfUsIlVaYlX
UTErekzgSmcTvZIkhLB0VOiXQgWzRINggT2II4rl8CsmvYXaZb1OXfJcVLBLqCJe9Kvbk9AXiiNb
8CZnjagwDDocBr5Mz9PkPhhVaN3bZMdg4rG3I2kyCb2o3agCZiaSZiqHyJmyKG8kjf0bww9Omoql
0cmnMagQOiqwJlPRNRn0uhtTpdmoWJtJBdxMJN1ETob1leybRoXgGCoOB4RBuUTflR1wMT4bKjQn
JD1HqBgd6LvL0iVYZ1IRO3AXtpkK3TFU/A4bYblwVCQPOhCdoeQ9R1KxLAZie+i9t8savNuCSxNz
mH4rmiJj120sZ3J/pEMAkEES0FD8ClUwUE5CUEJSkENiUFfj7QhyWVGVXmcN0Kt4uM85FFDUdq1y
PLD7xWdHDlHXdi9aQzARlqhN6MWgUCrT2TbMy3rdfrlRwcI08PBjd/Vl6ExmSnkzVDXQ2yYiqgCs
REwq0qDikTIVlFSQmDSqHecXjqTybJOnVKtgpYJydfInaim7KTiod5Zv3+gqjslSwUxgVoggX3sW
Qrcpmt8tNsMjSU6uinTSKxX70b2Sg5Ksg6x7E2YbktVA14QV8vfQEg2VqZCooCMuKgCxz+0skHsV
JuV5G+Tt0XpWMVMOQpJcJ3gqgwu2jBLCqPCo0IbwDjiZlp6Kq5KN/qKzul95Uj6qkMRFo8rEWOHr
VU/eVXENvhJEYJUqDMuJe6wTDE5SBWVNKjIrJTurNAnRMlWcVm0SrNWqiC09ZuRDS9KsI2v6aMnh
6lQglxl6t1Wr21tStpwNRifaACq/SwV54Ut97lW0l21hfs+96iz1hhqvCTsTFN6jLuW8AzZuYOUH
hIUMQQA2okW1j4EVqYSt+HCNDcVSTW6sChClnoJYU136v2+DSct8+PPASb3Cz1NqlkKwi2IS0QwV
jnZ94PUxdeMitLtep45PotrPO/5JarxeT66RbNcn/NfFn9f/c4/DYGP6+//1U/z5kH/ekflO0Ymu
H/vPLZEdqowfgC8Ht4W9dH2Z67v/+SDXdzOvyXQ/bwySgSXE9aHNNc/uevHPi18v/rzK9RJpTiTj
SQ7SfSDfI9cmC7QQ1b4sRnPfGWPFMANv8XopRPvw59LPbVCNE1Rd/zwmRWRFVe2fR14vRWqk/rlN
EPlIwIgNaJDb/7zC9d4/T/55r5/n/fUyjqZkPUZkLA2XOvo66Q2DdUN0+fkgjanRgbi+1n9drATH
KjRr3vf64mULatwcnafsT4wtIUsbv9cvnIUgp9WfVGEdY/Xnr9t+rl4vlZ139LIywB/3n6deL12f
f710fZGfqzOrUPY+ZUe55T/v8/O4v267Xs2vGZ4/j/l5rett//aUoGuahaEiCqmAbH+e8OffvV6/
fixMc4Aj/nqZPw/6t5e9PiebA2JF+3rr4oC7ESR/rQx8Z+y+uOqFCW009eevqzCCrBwz+P9z90Ac
+UwcUKAqLjrWn+uTfv78dRs8yXBhjTY4n3/e4a+3+XnuX2/1b48zAtCQqDr/82nRF0Imhearbr4+
wa4HeoB/veh/3f/Xm1yv/n23FhT1biI5+F+/gn/7XP/6MtcH/nzW62Out8UoyNaDZ30T2WIv0fki
I7wyecuho/VhFFbb3UYdkMw/w8VgPWuOyMP5FJv103U0qCjhwcCrqj0RTl7MDE71oVibGXwOlK/A
4ixNTWIZCAnjA79rtaX72x4mZEgHR12iWtfabLHdei0NBVQp6rOZUTrT/eJRD1t9F8TpNhvlY9Mn
lBzJ5Vt4RFtDb0T917vRpg7lRRjVyZmZOMKeNbMoptupll92GK5IOSNVOu3Ye9CHpQbYKLnutNJ9
osBLYpO3haF/Bfn4aNQBsWcNoohiBIzctVjKIZytTVJONxEgDdhAUNv1CvdMHR/B2hYn/JdEL1mC
LkgBGw0tAE1sZ0XeGYIAlsJ00YFJZV14Vzf9ftQnYhuHWb+zfdfczcTdWy7b1dF7YWnC1qaDPDoI
FjqmL6INqbusxOiBy4KtPt/pqmKvwk7vYpuGu6Tno61DraOXSz0GUwtC//nJsvN9WdcnVLo1sZb2
WzNgAgXGS6aJTNagXRasUI5xREcqjSm7sWOvVqLcT3F/pCrBHiOlDKjplVhFqbHQLboAMJ2TzdDw
3TmdtQv9OH6M6CHOtUkeOMThVc3GXPjTJZPjb+HxxfgyeKOnTntUAneYsnSZ5LxOmeo3GDDHLb2z
ownOD9FTyr6ljV8a+TsNWUDqOiuCcXb8LWhHT6u7XWfS/tZaf5vYLt+0TTm9FoO9JhDxmbXkuBGN
TqxgJ7685LaIaNqjC+S5LqXkraVN072pRQpGrLEyJ6HYC7N3IYOYxG2ETTVUF4QIcbvxZ2PY2l2+
8dForE2bfzxC17jL/LsxCdqdL/jQ44zmM8IKcKOX/ND1xooJZqYHCSEp8nXaBpxLncnOPtZ+d2Ex
r9rxpI4gM3W7Ux7P37SwWSYL2gON/d5pXniuzP6zwea4NDn9MOrSBx0npHJAJOulrac2+ynvSJti
IEcT+6UQI7zIYgM1VNvOmY7eucPXSEGWHo7ZvYRJhpjfJS+3RHiFvZoPzHu5KMlWZTfLZT/K6abt
HXR02qaIRHg3Gd1ibvxfdV7ai0iPPiYJStTXtOVgsC4zrBP1hPgQl1i5gvhLU8rXaoypa4/za9BM
OuqTnaF9e0GJ+CSxkr1l4C0OUv1u7kJySKZ8Fcbyf9g7jyXXlW27/oritoUbMAmniNehd8XytoMo
Cw8kXMJ8vQa4j24dXT1Job52g0G/WSTMyrXmHPMB0BX+NP/UeVTfpUbnNVU1PPD0M62MbjNVFMY0
HuVG854uYaV2kge4pIpuRQ4YvRCtPE3s0su+hcgYG8Z1ONCdyJm+dvq7XQnKnhHsSlffN2n1iJie
+CU6lY4vX41WnZmhkVZA/nrWqqdSDyxYOQmdcQAMNGkU6w1j0BdEXIHNGBl3JG60s8XMyaiMOycR
TyBYKoFtLctYIzV5pQM5IEjOM8K1bnQ7w0JwmWXjc+ir9yCsaqbG5VcyvUxm2iNTiz71OGJ2bz56
VfSocB8ci7g1Nv3RNza6o/z3dug8kOr0XxHjQcogYzYwf4huWLW685r09hld5rPK/JMweRrMkytL
R3/XTgImIpKWVjanAH0Iralxm0YRON6piHbjh6O2Ksge0qJ7M4hzW+nteCMSbdV3eAYdOomYJDh2
CwZhRIIhkuposNb9KmSbWNZlhzoueVczGLOWCGGwWewJdY8IVWTK27JGjMAuuy5+nwYwm9zUuR3c
okZp133gEz3NCNkZcpByBGwUGh2HLHsBEZKtDD+blfG0I5omf5Y2KFa7HQHdpzOhBiqxA+cZ4BoT
MVT2ayLOn5zEvFXD3Jx+Vg5T3wpGptMgiIjNL8KYv/LY/GwqEAQ0XJedjs2/c3McMx3lWh6QMgy/
ioEbU61oDF8MVApDjq6zH8t7PanOVTMu82I8yY5GZ0PDyiQlaxmZG5LnBA1cs14PmkNfU5fXzK0W
cemIleWGrFvDYV9CgeUXKVJHbtCL0B5tnXCZQFpjqu42LuahrCQIisaW5e6rynlvYrkmp+km8rJ8
BSdrFxHcvgjxvcNpDtB/eP0BNPQCtIdYVZx1152VoGvvVboCTEwfR2vJwrGLYRVY2ieM0lMUqGFr
QSMXY49GyXUgNNQPwpi2bpsLsHTmFq/8FUjmx2LQN8LIEKLPENSxyl5jm81MK198vUwOahlG3sKW
1R0a4Ifczp7Gqc1Wom4eonr6LAfn2SzR1dAazp2KoKvhavJAzdNwNRqkrIbjXJUSGU3ZMEktGco4
otmnAQqVmJBQGKK0IbfxK1P7Nz/MHhzZzUkHi0TvEbhmu0Zkr+nANpG0zcbsqA0sdYomREQjPje9
pqmVSvMmBvds1TMiCTlttmPVjfowY9YX9w4S+3IkO9F+G9vhLWyYCRJS9Ai7hzZBzMQ3Tz97N360
quFVVdN3wpBWhdZ2UjGQs/yB+SoTOb28k7hKQaegqkoNLqzonizIFhRSDO3UsDro/NNW+OF74zX7
sMOWQ3dzXXg50o/W/W5EA/2MM+yia5EwFILxk47cQhNwrwq9WAWzR6gtbtNQZ5WEMGKNKWo7OP7+
NW+IPqgYa5YDY3pMatCWR1ECp+TcrJnHKutYLwcI2oVr7mYddSWDYiFdKAz2p55jPNL7l44Ptdfl
cywh7elj9uTX2pEj331cQ0LpOpevPjwbkjLBNrctLKuhDDbNrqGF3PC1cJBAKhFjuVr0jAnfopHB
YOfKc+zN6gUywPRmJBnOP6VleZ91FmoGE3RrzN7be8F3lg2HMu3tZTHUz6hCTqbf3nQeuTZdfyvb
8M3O50QrnzZU0mevrg/5ALYV4aITTS3iQEas+6BkBAxUDmLPVW2Q+wei2rP0E7vkFqrztCcsNyjz
M94A1DaYgfDMsLt0z05LW27KYKA0YQmahwYJLh++TYGe08rDh9LJvgFeI3xrsx7pNbFUNOJ3dcRU
BUGPi2sBjwG68yJUR6RbpMN1wRs2mBWHXHPj5NXGbdSVVftXxC+kYLTR0mcxni9G65aGrgALNTh9
rF8h6BJrsmnyW3zJLl+j6+IgyFFZrTrTBc6Oh50+C5PV/B49tWSbQ8yEhnphN3V816p1GzjtAyc4
Kslb/0sfuu5kjO0S5IG984L2QRMQHQ2/e0PzuxgBfmGX7d7qxt+EymOqAcDG8JHMZTRpaqYiWTlD
eyB1VA1FWIUmsAoZnzHrQ5BKHkg+KW8P4f/ZpaiXnME7JdGBUxsDSMfXqTgZwnXHjwXc7pocbTaX
Kr4zOPysILOiPwWSjmTlFMblj9vEtMcNxuWp9Rg03lkNxYcxoEqZCKsdDUxCQUxSr1tcdWF1dCgW
Q5pscBvPlCCLpLZhG6VP1NpPnmPJpR0a6KPN4ZOuFMMWTw1nz+dUA7s69br3EJJU4jq3MBppjzsV
0m2AzBKwe03v1lY50ybSpxbCowZzMlL7wvhHbXzRHu3SgCFjD9rCGPpHeBlrw4QcMeYa51aXdbDT
3WBDZdirpTcWvXFmrh+0xAoo0Cxtqokp5hSpLbpcq2G+PSPVUBB9sFKulnZKnHZkMPF32Wi0HzMw
3+FJ7wOH6WActUcp4BLpguxyxMRZTiE62SGCu9Rb+phyksm+qjv/Ide6b0Y7li9O8RCskbyvRpzS
C6xG61aFN4kSAhFJ9Qqw6tAV091k0ZxR8q0SM7fKRzRG1N6jFEhGBxk8ej0C2koPqTsx5aOVxQDu
oeXQQQggTmG8Mu2UMy7iwn5PujxaqH4k+tsxN8IaH0wd81LCHhjxDYPzD2fJ2beNoGQFkRFsN+QP
ByXI8DYNBDE0j5nLXprnfbWGmA4JtydJeMivRqzM8yKJCMCxuWpS+xlUK/pBxYVSL6DJ4DI6+sAY
wNbuRSk2SrAc4yBVYgyEIBuPT97s3e1BbqYpBzbNOlpR86oi68N0tHETmOpeH4P12BrJcgwz4kNq
KkLbZ+svtdFfU5iE7CEpBZXFyQJJX5laP3BxYPwO3TdD7ctxcxFXtrkcTf02Rl2/iCp3lRK/sNB8
thLXNt9tz/uOmS9hFSz3ltnvwJL5TB6Mu8r2kU4ZPqJiC+scnMb5Bes4BgOHAGtHhjmDcXNcGogi
XUN51AGJXBo+Eh7EHS+JUe3roD1qCBSrEtEfrODHJCMdUncORP3AWqN+JrWbGbwBBtHJZstfslqU
zXSmFfAixdeIJEnmILgYWOETa7pbt+hf3ab/jPN2NzHUdkzjDX2nTdY0AMhiqoCo1dj6pp6BABuP
FPcqdW+ZpNLUTvIrhWNJY0a5KBP/NbHRn6B/Ahd61wmdQShLd7IgPWId3GDFUOkqs8VJGEw+CaJf
OxNotFp3ryWrDgVYYhUxFfBF/2gq7VH3u2ITRuMdDjfiDQb3Ng/mNOQk2LPUevH8O49eOyKT3F0U
zJGXbZtQYFNgOi6+pMQkFbC3D8jGFqrutq0boR/C9Zw9VjhADzqAe7bJZS0jaz0kBisxheANv0Gx
1kyHzvOhCTFdGg0+vzCe1n6H97Rw132lv2hZdvDqztwGw7gth2BTqgzTS+V2SKraz6hqViOoKuoL
POEUGD1BAXOeMfSKaz3dU0nbe21WnqjYRyGjYPkDFaXe1/B9+C9FZaHB85Kv0Y1eojZak2yd42sh
GCLxTURX4zOpzNk6MLcZGJJFoWD0NrhanITRnuhe0oIJe8C0cxUk/Gq+U6OF8eEK1rAvAd3xtGQW
Xznp4zBw9rZLBK2yp+RQTrv0Z2wqQ4ACkZB/EOWXDFzAhpE8t2G0sVI7xvQ6HGVqfgCC2AVR0rFo
Q49ctZ9xPz6mqNg2Wun7i4o9Hn6dy9rQZ1fqe7Ljx40POXsc4xCtZ1sx+QoZhZZBCHpsLTIlFwkm
u1UW0AuJ468yyE66i6aJJZjNst4mISImxG0ooWZSZy/q0vzqYejxw0L0LbYI395c1CzuNNA/8fN9
askvyJj2xi2zryTD6turflOZ0XkKEapWXCyB8kPWnq7ryN+5NwNnU3bFM07l99gMNqatfkCynAMf
n1fMMcpw63Wu3CffGI5jraHkqFjFl1Z9rWqBrozpn8v0KvXNrTa3wiM5njJbb9dZXHSbGAGjw7B5
IWX/xD6KGoRY3vlw6KzrcNzyOiimXbhKk2hvZPojHlRtFTP9eyJqOEBfHNy20Zc/PFdEZ6CfeXDz
jmoT6oqNzmLZBEG8QNSBIgktpctqgYKXfRPNLojzqnY21qvumPg/rKch7zS+0Pqu5MtbgOq81bJ0
XLXCelFwP4ywV+TMxEgkMz88YSF4CCdnZ8y6NxFGDaXwggrAYcvi5zDRnJFtmtOHw/WozBs/Cm/l
NwfeIETMVxFuFqnbTLBSc2oT3U5fISHQX6K6IRPXLM921j8M6BQ2YxTfJK46wcTSFh4zWcEYdsUi
8NRj8x5G6954R0r97uJcbnQ2zNR+ciPn3nSATIfxVUTaatpiQcnGQ1Ozt4RYp71h11j6S9faH5qL
JIS/a4+paoMbd85V5/zvTrG10E21r7pzWjlXDQcAX5B9WLfGazAvXj0tPJGBAkuuPKWmM9G4az5l
NcxagaesA8lLh7Rn+EfhrQM4zQO2FqqYrij93aTjprKZIJdB+1HATZVRN8EHsFnTdPcuWcSILJol
Qwpqqjn3kYklH0wDppon3xQAJMDqZrsQSflJMuwusdNDjbdYT+2vyKvpU9W1XAloaJsh3pqjPKdO
OkeLZ3upBvwkulzDaHxPjeZQm0xifTteJyn+26S1PqKguK1je81HOBKu6EJDaKb+VGjQb1IH6UYM
/qK37oJWw50R/EyF9mDOnjUcOw9a+qbQONhwurVQl9RcJtrOXK6s1vh0u3Zv+vE9RBxyjov0q4UA
zReVvY2Gek4LrCqFhdO4Kfmb4/48pv1VmcRwG8N3Soh3fZY5u8SS2HJ862Z+sKdzItdyn6TeqQR+
Z7rIm7tLp3LYDhwyV9ZIa1aPzQOqdboJ0ZuPJWieqZ7yLDyigr7LvV4sXF17ncL+pFf+IfKLK5ND
OFCUbVuWSAxIpwGKCrAzfomzWix/Klt+2lb2EUgZUMCXt7lG/hFZw3hbcMcEmD8c8JdFvw6wvTp0
9LLUkBDs83vEkIvCRUNSoH4ZeyxMkRE8JwmqWLuD/EKAzTGehMWYGjG9VoZbpyr6JVHf05AsXDdO
N1PoHrOyeHdE9YZ0/FrlZKzEbKfsIc+4Hdw1ITN+UV7FnRduTbChbt+Fa1CfSyuZzhqJqUWmyCGG
AGx3kH445WlrO4MOzd6FihL2t0JhPuupBw+L3fxHScu/G4jcnTFNrMqp6NiKiysre4Igs4qy8qaO
2pdIoX2dN8FprEiupjzahA4bCr38M3a/LR3xl8Btz3Rur4Mm0FklmD1HJ2NtJ/KYify+jczXfHAE
C72IsrYHKOlP60i0nBiL+B71AudhnaYMzWO5YzV23475i2yTT1a/D73XtnsXP4hVTMEKgsCLLU+1
DF4pD7p9FFGiBDTqT5pHVBU6qiVi+xQUk7kjjIu2Htk1lAxVeMpH7VS6Ujuz1nwecnq7E0FUtSSt
CaVFz5oeIQ6GGjrjIkt3RX1VlBoDAt4AhpX2ybp3MXbqQcSBtxsm7SxZle/DPKWJ6YUHFfcsGrV6
Y42NtpQJons52tuxyQ0Y72iZq4kUsjB1Wah5kb7NA2M7jqSL2aS1I53wvSUOsPxOGxs0NZA5tpeb
f+4L8l3Cfsn4ZuVmcYoWWJqcq1qbZXxebrPIW4XF8OKJ+IrBT7cBnj5i9hz3pZunOA7mZFmDSAoH
2IDVaTv+ns1kUKh2IqDTZ8zRVs4TROhmq6jQ655zmKppQMbtvRzK9w7uN+0ezj6T1u+FofytG/y4
7gjsJWM0VNE3nppKIZdERdDgTdG6scXCRGnv9MY3bmB2GirsPAg+rESAzQE1voKqJHws8pGOBKt2
OCx5IPn6uWSLNESb3s4N3M/INzG/EDU/chAOumBvTfFJF3SsWt989tNzhxQBj/BVNf938TyBsRwD
6mn0RjrykycgYnjFjuQ4ZOpjcpp05y6X1zIBw4Cy5r4IcbhjZNrXUtDSdK/xMC5q1/uqB9vlZAjJ
y85uk3l04Gs5bUOQukIPe1wQ1pzlXozrTm8PnUL3WIXk8JQjkjWEbuzW1r5Q4tsndnSjw09BJ16l
pAjpDlh8w5UNW5YFxH7EeAdC6rpO1MuQN5RDQ4Kt0cp/+nhqrtq03Ya0t3WblbJFOgbfBRAWXFVr
P9Jf4tGFkvuDCio56vXsRWDBKWOv4PCY3Of9U2BhS1Eea7QoRB4LwHkxtCUq4RJlhp+wdnaR5cGQ
2SaxbjynPkfrtAVSl9JigQZlb6E4i47ui6PEmTX2g6Pnz03uZYRKzvn0BgiKUIMV5pkQXFGnJCgy
+RFDFu36TtA5pEmFTpO2J8ZfUo1MfmNTAmCcNOc82Gm6RRnEq8yjxSxso3vO+4QhMe9pVQaK4YoK
eVUzM97agTWcZkFYKjJyrx3HWAeTejAyQkR1q8JZDOlnQTAq5IuvNKluar/od9k4u4syPCOm2Ld5
2yHdYTDVTDSfXDd972jycbYpNcymdMyyMtqHiZoLaPPVdvC/0q0Mtzy7vtFzNEu9ibxtHj0FbxUd
FoxLGrVre8I4gGkQQ2WYQdOjGLkNwLwAmaPZ2emav1Vnpc0ImryTa1jrNTU/Yw9H9d6+q+j4xVNH
DBAYtY1PdjwMjnqFeA74XZ12t8DW41VjN/w0PfxUP7kKbbgKHX2bIUOO3NPWpJaS+0RhoWE1tY0q
AXagi/WrlrE7jlIOYq7p4rGJrwqhX/tSWFuhd9VGjYBEqwSDRloAaBcg+UJODmEommNPvz31sDQk
6fDkFPhA9faRqRm/fzEBm6MjG8RNAs+Ytjrr1hzjq3OsLbUpdKte9uRlnVqX+WlV07SX1qAdSRph
1OIDC4ShvmQB8eL7xbqw5/qzbO3jpPZ2ypE0i8unwpmsHZ4zgMCiHA+imWdCta4tOgPAf++mpGiL
zF6UHW01EbFZaL0wj8wb8zl/gmWWYz/lGbYx1ygC8q6XhQklwu4lvll20UZ68y55TZQRDeiRXdjK
ansJM9dCRVed8Nc+tw7fbWC0DpS9FA0Nu/0qH55qh7+4svkvzRSD2RA6HNYYyTieerZ920AKnp88
mpLHsLzVaaGwRTHo5ldZR2kD5REkwjrg/zYkyP2KQ6gxV1kus56146EET0JFSgysE13LtbXZEeDK
sNiK7GLjI8OMCNRruupdd0R7l5vBWiXjMziGk1SugpqQkFeE+RLUDiMiIm+vhzl0QGk/Itf4Buzw
Q1pOt3K97hAyQ6Vx6JuA0cORtrkjv8w24ysakxs1O3W9wHvKIuXt8CkpkqSkXLRoUFdmVe264lgX
bMl2gGuKHQkyi7wSY8vhZiD4zzVxdlJW2GxzQhpfQ2i/6+QcDNMXnOlb2Kxr265upsbRD02MsbwJ
3tHu8WphOhi6HwLIUqsBXPwaOvzZ0Xp17pkxO/inkkitm0h79WvhIVWo9SXHOyQFQnPX2eR9Rqlg
psPYa4kyllpjohYZqVhZ127NkmNlTubpitP2PrECcrmw4ixilj6i6Chmw3LYQIffZjK+b7VM39Te
jSk0CkN9fFIDgKpGpys81I8twcVbp8d3FxYNGCAfvM6QTXz68Cpq2tfMYURm/ZgqvvFY7bMI5qyo
1PAsTJYDHX61ReRr1Oy7urSj67DElVBajA2oVfoGPW+pXoFHoOkOrtKOhAnRffVzlJtMaMGrUHto
aQqUZuYvYDE7ND8s8qhYHiZZm6/RgrxrLN3ryB0hh8VinyfJrSYkEBobuo07yXJR+vSvDcWaD2oc
zX9ZfOtW/9EqnYrFAQ3NsYckhhLWZ/aBozzgtZhLNI+VsenWd/xFRDTZ+IpqaWfbaI5ZnaoVCT+7
XIctVAfWTdX4yaFEl7y0KvhIeAFH6R/ZjsgmrfDaRG3fnyXWLFEjZBlAZ0XdO5Gc15xhE6pga4Gp
hLC1skAHIjdjUjYnnGV0/f1E3uiT/EoatCCQre9N3Q+WUUXrNSptCH0VjRMMdN114SzjXPuk196/
aeGO6Ssydk2cVcOYbRqKT9eFD+oKlkZ1c65mZ05C2M82hGp3Hc8XNt23XPPdw+UufCqfyqbzIFOH
v7bxHgAXDLscgTj8dnPGm6YbT/MhC9ZqXMmK43AgjYeki2fsuP7cEAS4MkyT4BZr5zl4xsTkP4dx
BFSmpqdNzA4hfgELmbyfqIWISy2rfTU0D8qV09bEgLRWwJSGlKgKDnIGRrGs2rLz4CL2sCi1Ht5f
g0kcJRzHWAeVPSuvtFxbddOdlfTusoIvtJjwq0qjPrc+GQZpDJKS1yOA11rGG1UPuTkYafLTZsRR
+NF3BkxSl7F80hlPllO5qDveZFUE22jAYF2CLqvdaxLm9BUWduTEKOcDqW0UI1Yj05pVCbQswbQV
OAprOFHJdTds8rwCHhacgZJdhQ5rFZZl6GAlvFiNDJES2jjODkmRM3xzyAXG5no3hlXfVl1KG8aB
xDEy/xScl8KsZSWANzNQN0mAazy2LbVqizzcaBn4t8rwflxb4T1sn4YWpZmoKTfcEYVtgxXfsqYv
MZCSaUFnTX5cIvXWU559VgMkDd1tqf00VP/FGB57Sz7WKWKKlo3LbB6GlDzbGoUPPs01OvNHI4Vr
4PriU6gan7xFpEHjm9YyMN2TGYI8Z/6yVqGz95H8HGQyPBrTjCmXGtP2ki/AFV9wA7YdwTM4RbLN
EHjJqk+yBwgRzE1dnPzIyJHTjdfKYnpgi+A1ukGBwlFlGZAd3ZntSlP1FeCxbIssYz+q4Fo2DIhd
ehGpMSDVcXlPbFDPBDR+1xPhK+ANqFJXURAdMSQTPOs4GoKgZpMKfFrpXJ0xR7l2kghLd9pg2CQo
pbLbvQExqcuHe22cjKsOLZApSYwq4x1cCuJVfOvbTC1wxrAitLKd6HOlnAz43gibyytET6QZHVtm
afTc3k3Rtif0nxztvXGjta2/auAo+yJia4lvsxIuX8ixvqy3jTD2jiJPLQWQvM4M+UZYJta6AbuS
qX2HdveeivSjhajM1m9u+4rfhUSrJT4okranBlwtTcgkydealjBBs/DzmSVIEOJ7VnQYmNjafM0K
zTLCJ46wkPWTR37/O/ejlgCZQvoFtGlp+je+ju+QZZUdfg8NOTGm+y2z9tkbm3umEFBIEy3kSyd9
wcddVgUsB4Qxq3eYo2p4rh0B3kiPfG/R5VPFkl9n6uwG1lFWxocR9GCWCnRi8zSraEOEL5kHLKyQ
ezU4R1UfRmvcuuxBBeq9nAN34GgvVhf/1CZObFjWw7YE1NwHuOfr78Jtnn0Z0o0uyutKbIyAMyfH
9Ax+3S4X6moAKIF3tmd4su68GEmdLuQmpFCtpEuW7Wxz4eDz5ZrfDDS9dTT5VwOStFVhiM8sD28x
C0cHGEKHwZ4uhvIrCSCMwj0/OYAC06LKt+1o62tkczbVBcTGwtka/RCemlZWm7Cp7vCBrQl5YPdP
xaFmURq2lYZRHvRA7lctR3iMZMl3BHEN00K7twqNvxuconDo4lDesghzCBQfeywQkX+ks7EcGtj6
nh0b68EtHiJZ31idtRqAOvAxiHXAR7vy6JYva3p+DsDcRcW4fBmPMPRcKz0lTnVLJCpe3UEysRoY
Ygx5QrMq21atBqBEXreTbkBtVhtcE+DVUooywm9KkpvwroQrkmP49YZi7UXTVQy/ehlEFUlPQPRD
L9kHoY5QHcWRAYBxDb/mOWaxmA34XRTpHgzf4cBR9AOA+AoZ6FUJYAU/JCZKG813p62uhd7uCAsZ
161BvZu1uEOoq7VlkZG6GfQ3bWh9SHEMLY6aA+kzjMN+fDQOpbAhVir/2x3bd5pfovKemKBshyJk
VpIeLRalUUgZMYTmtZsM11GPpLrvUHsYexlm+cagPeDkzs1gYoajPVVvZaWTsm2BNqvN52aAd1PR
MLVzMCutSpZ+4ZxJsbwPrOQOPH+z8dxum9bT1pfGIeBMLrxk2ZUMyByQSUlCNxILXIJFwqwGa4WM
klteSLEj0cU08Iz1ljDWElS1MjZu21KV0Gz0iwEJgJadxFB/BYn6ShtmFcm0MKq7rOo6dpoRK0z5
gu7+Kx7s706V6wDSuaVncqtrA/OyEZBhxardiT5oyTKwx0BG80y7JrjwIbLdp8QddjqxXZgyq5XW
mqe412a8LBqdjhOi3eC1Pf2gpV5XuuSE0dRL5YuNXXGG1fsPJOs3WfohrBlwkO5p6t5iCSNipy2f
p8Bf1aAPsDoZj35Zo0byXwlGTedJ50kDk7BAaNchnB1Odu7d47WiwZ17j3qtTl1QXl9Q/v8/9eD/
lnoAW9K5fFWfw38Lv8vVe/v+X74L0jzH83v+/R//eGzfo/8p9ODPC/4KPTB0/5+6rf/GHojf0AND
/FN3dJOFok6+gS7cf4UeCPOfumE6jucw5TN8Q5BU8FfogeX+U+efpduGa8PFNO3/l9AD0/asf/wX
WWZjWBb7r//4Bx+NLpylW6hy5sQDx+KPlZ/vd3ERNv/xD+O/llUZR+XojVeOgWYmu8QFu7YnD3+7
6rgd618Vd9Xhz9V/f4IgVhvhVrfpG1Tmy9KdbuJo1gD6Zbst6M6zvvCfVEnfrCsFsuMqZtWq3UQu
pOK68051rfUH4EPeWjOmn6HU4huSq2uS48d42wxpsilrzVlqcN44PYXAEGsTF4QbnnMMVQf84q+R
Nr0AfkYAGvRgrwVq47QftmZO/yOnMqOcMJotYYLpKoeWu2iIJkNyPP+p8Ag5J16uaiDfp/vLVQGc
QB29qexXrLToW2qSMvnyUNwR4PPnq/jb21we+tu3dHnW5U4dWFDcTMaWNASlr905PZs4OEe9XK5i
7c82QkQP9vzA5a7LxSVdSEdT/5/eJ/oWg87liRkGo7+uikte0OWVl4cuL/+9ebnv978hAJsXXm7/
L1f/z//77we8XAtjae/HuB72bV/Lg36xEc3X1Hxxue/3gSbV/7rv93mhLTmwX57z+5Lfhy8vudyE
9xgxI4JZ/p892bAdJqqXR/72jn/uvbzcpuBE2jB/vhgaw1RFfz7sv32m3//v8l7/9l9dbkbzRgEs
kybNv/4eCVEEhN58Gy20uSwkqw45zuvt4nIZz/6jHnEvAK75Khb64oA47ZCFdbm93PXniTRAMSr9
6yl/3uPy7D9Pmh/+vfm3hwn44X9jzMN663L18qx/e7vLzf/9w5f/4m+fMmyDkP5FTOcHHUC1SGaf
E7lwf33CKtSAF/m9JlfMXOEJXm6Xs8Hv8qTL0y83Jy1KDv3d5d7LHb/vNDktb3K5nV1sVP+6uDyR
LEXOfb+v8TSGcV1uslqOOCHP/eaWRG025t+rYBHrQ46w5nB5fCiwrkrSORf97DrD4m6tVOeKVa9p
ikTK29y27f0FQRnMMMoibk6MQTSKCm3cwVpbyqngQ3gxyel/riIJLMAWZnxyrEz/4+rl3qh1jyIJ
o+3l1uXi8sLL835v/u0tL3deHr488fd1l/sCc04QSAqyisMJdY7Kyw81VlCag/o4daWF7yGjIWC7
TFKy9s27HNnmC6sZSkwBl0M7oxl5MNAsgs2pSRfrhv7Q+/FwEG7g7IpJX9EjPU+ieijtjO6f+pf5
0rFPdd6Me9jA+QEPEl66+drvxeU+kHpyVcKtYBjK9zHVjPZY8IHz0GrrWSRVxnnCcHZRXVnbMOqH
QxBykTHU2cST8RDnILaRYDb6ASkZi1/7lpYhNXANjJRsPovIgSpeXW7mdbVAP0lPTnUoxAYSYBOz
bynAPIMAHZVAk4tleZAm5ke3rnxaPB0Ap6rfG90TrYJ3y+sMotMRMSLxoEAjZX0Jd4AzBEnhm8GY
7gO6v8ie9R1iQfKvdEDPtub+da3xakHvulta8zHai0FX2E6DJo/eEzs0Wdt0n1GSXK7+3hkr/drq
o2kzzHvQ5SKy2V1/b16u1SMKOiufG1fsSJeLFNHF1i2MPYCKkdmao+sHLbyu9FbbOrUjV5rs2QXG
vKE9GZIZp8GXKeruxvRV/2dDtOZf7nfzu1y73FdlNQZiJUChuDrNSeLgQMU0xMZBY7WBlvyFaL3c
vjzyh9s6+vW486xshTxjOAB6nX9hS3LAA8O6ji+3ydwbDkMV8Kv0pkJd7bZi3QQdfCy6Ugvw0xoT
sEkMhz9XW7Jqu8bcR9O0CfpaHMLaQ3UvkRazHl14UeFj6De8PxcYuEQ/ckImjxIxfoMIzJrEiiFZ
zVzawmFEeCWhfnSFmH2ToMCOPNBko6LZGeMtnM7xHge5BfT3fngjBI30Bq9cxMVyesp22g9Li9CC
EbZEPcimmH7FLGZvUMbL8IXeqBzQw+3G7mX9aclzReu22ZmYOKK1Gszl2sXcZTZrO4yWo7tj0RlP
51C/McZ1Jb664F0RrEeLDRADqrJinZGP/QSeu9bWevSeWyQJk7B78Ej+9XZZuIlIafVXTvkCxyuf
vtFJJMz3ZMRsdWOHeyanMzUACkS6VB7rUfGI/0fYhCscVfjsfjtyP9qPsDLKjpn6rk6uSmjV4M+y
E60s5Jz5eBQQh6Ir4AlS3xGa2QDEUEsRbQHfTZAGpLVt+DpNDTmjWAg+FqNpWin+XkMzNi21nwFE
tgsktu9e6mEF8ZB3DOQ1uuS8wGW01LrT6N2hsuu75xw5cRfeyPYLG0x98I4u4myYqKhyYzy7jEvJ
I91Hmo24boepGc5jmN652MbEMtDPoTo43q7Jl0zurfc+JNC63OrE46V7Mz3lzV5Vy1IHU7NEyhfx
/VqwhhiHL2D/0EtAv+LTmly0aMWW+kv95GmHgXHuT4K8j3rt2rjKm5WW7QJ77fx39s5rSVI0y9av
Mjb39EELs5lz4TiudaiMuMEiUqC15unPB9HTnhVTVf0Cx9KMBFeB4/ADe6/1LaKekH2RnTPa7XO4
7y2nO3vBUnqqj8GSsB4PXgWyQoWy8HbQt72yzn0q8Qut/Am/itBSLzsSLi8FG5T7+ngw5Y9w5DqS
YXKizR1E65oJy0xfExHrj7vSuEQNCa+7duS4UBY9Za8w+pV5z2p19NiP9qTCsL25qRW9NamYNCGE
X4jxDW3JGCawm/b+LvcoOzvAqdWWrOS99gvWsor0CJlGv8TDb9Y76VdWXtNoiz5CQU5f2GwnARcm
dCj2TjqKxNiHggMyFfwp0Ds+rH4jpkqjOtivshSelY2kRrPsNETG4sA06KBomXuqElK/FA/5TROg
VMCv2o30jP1ltUW76lLSBFqX7ePRIbq9rA8ITrAbgVZZxBCTDmM0LJz+rX/ySxon5IrG2rWWt50P
1689INsBrY5jMUR1i4w5Rl9CgDahrwvpZ/hGIVMHhER9ThZJD7t1ycGg2/SIKk8VXhHDBMYZ3Dj9
wBFe3k7SuQK3k1dL2VUcCh7u00s+xVsEtxG72Yifg6OWLAgxyLHdYJBeqQ2dFBtfUIePx1tiwaA0
X0Y75iWQhlBMIGUJh7D8qJN15FHZlx4b80zbu6RlYi1Arug/UL9YTwDYNEc5wXmBiDyJEq2FW3IF
6eTqqntFnKIbWL6xVaymAlRpZ99wecB6aBAE60uxWPIpxGijjrbiJdv8xM6MbuCk7LFWbTKkmvVq
ggo1C9gb8EgXlAF7w2ZNApTvZPfWT9w4IR/I9803TflWNBsqfvWmuck/XMWJyg2rBtIrp6gO86nM
16yTC4snOcjKQkevYHtP+QuVXzUAALOP9yLIHrAw8gM92Vqk6FPSwT603UEXV/5HE5xGa4nfRXiP
p0zkWlwMwroKTpS1kJQZmFKf0pfkWOz8s/ooOPV48wMA35SA3hTl7CPjypqFjghLQgW0bIu1QgZ0
fxDUY+nuPfLkSQrPVoVJTXUPDxslWk/P/BrQmFA3mAbxbAyYYi7WCwUx63v2jEYLOfcGndEDAQu5
uvWu4z5SFyNFwxcLi9SwxgTURQ4abypZkCHDbyKAn9EJYHW11qYifTVHgI8bYBlNCsMFRTP/kAuP
Gmks46M6UhS7dtyUVu/kw9dARsgBCReKxo9MsRZM3cojhQNJafbw2PiPw7gzTcqkNcGvsKKIqcBV
TXbxr254bUHncz+JC+ElqapFWx9lD7sb2DkWRKBstkgPwLxB7Y+Br7sHvd+0jCzBLoc+Xrx3+UES
oJmv2UKw5kpzAVwggMJM7dBfkMVlYTplXlq0P8C+hYuz/y1Q93x6tOeGxlcweiEvXPiPul2su1sG
QlFejjWUf6Cq5Has4yXqXprt9QdYyGztl2viWR5FJEO2vkNuuAhXBiKb5XcttPMXLBH6JXLAJF8V
FHOrcJnuh4teOsqbu6mR+6OacdjTDAevpviDjmr47EGntsUH49SFDmsu2RwM/gtYZheNOEaDJ/Vi
/sg3NJmOP8sXBLPaKcQp4EGjsWlHCuyxLAgO+cML7VYte9vdJDbbdEEk78Jfabfvi5+503wH6Ljc
+uJCviindCNfBgYFLgCecIZxxKQv4YtI1C1pqi/aDfcDRf5EpZvtuPjlMGw4fnzkpQSRV+2WgGGc
z1SsL66BWuYppgkXrik2ay4u4QWaJK+3/SU5KUa2hGXqdc4WeRayUR9801u1zs+B05McJ6696sbt
0lSSH22vXA1OsFOXrY05Taaki90iPY07xcC2tPxA1G2DcZNpEq2kl62K5+AN7bZyIIZkQ/pidRK+
i88SYCqcnu8ehwEqj6u2Sa7ik7eLjphEEdQQ5+CGJ9ql2VO2DlmrdXA1X2lx8JyEdwqZqj1+GKy1
g0QbK52fbQE9eRA1uWwjioBtS0f0ijSCFgrBOdqLyBFGmYi7pyfpUYbP+SA/Izdfpqv2oiE8XrQX
UrxthX7QYtUQ9sRGs7WDcqhO7aXcuus3oHXjYTwUJ2UFHc3bIFY74CA/cnhj7YswlR16Inkea5dz
xgLZFmFS6QOvyBaQEE7jQVv5r/VWa/nig2Pu3N1b9d4fklO/JL7HXHP1cZB36QFv+7iiM2BHtuDE
S8Tei2YRHl2bgvoSmeExXlkr2GaXequbdv4YnfJH4Vtw65fNe/hI5sEjnZBfxXPn5FttkUNqX9Sv
3gtiZMzqj3CrUXJr4ZJpUi/KpbTirPHCSMauwxbGPRzjfkZAQiV+GsO7y3grD4SN5NvoJGy0pXHQ
HvMlunE7XVuX1A5WxqvAe0m0PuIkGF8bW7YhbduMUMBAEXO/CsoGMRgnl9eEb7X21lyUbOM9u8Nz
+Fgful/RyVy3h+I95qqHytc38de35BTcBsf95b+mP5KNyJZgjNH2MJCP+CAmpO9D+tAcU9leNW/i
U3CF0wVWmd2KgypYPIo/iXcXbLG3hydapP3i0fpo3gAEqw4JgtdkY76rT+UrNgc4AVyzvJev4XfV
7k7gJfuHaB/t5Sfdbi/FlZxUh0buQlzLR6b2uBT4Ax85voA1BnA7Bcmy0A7GRrfBzn+bdrqN8EKP
k+GtoVoBT+kNbkJzRKHJg/0iuUqb9MwpcVf8ZF/NnnA8bMd9uKqexr3HGFO/ZJGTHTk7RT/n/b5+
Cc8+NmvOLhxFy36f8HuFy5poJB1dsU3iRo6ElbgA7kl/kuNSv/AcB1PQLHVpb3KPwqaBL8sJi81E
YDrnjI/xI3wQXDuMaOsuwAlK4kId1hq9Z5RMT8KHeGRc1m1t1W/pIHO0XPSdt+m3PT/IcOp/lK/Y
fIirWrG/p2hsbeU7Qv7Bzp6FM8kzK2+TcUYKpQ3SPfG5U74h0Nt622DbO5yLW3iVjrITjgqS18Ax
bslPrIpaRTD6jwjhqbdIZE6Z/SV6AbOrWyv/OtzEtXEeDw3RjccSvhaAvIhjRXylh+u0G/fyM7h2
bGpw2iAgELxwqbwLz8F1fOnnAXAeJVCXMKiAc6uesp8eHXOyKhbaR8MbkWtDE2f84DT40R11BoLn
epsu+63Erdp7fS521keCYg3x3g19ufnOXPnqf9MOdP/7aa3Hgxfa1a2t0VzQ5lq0D8aL+FSekRwQ
Yptcp+uDN+mjeGMV6Tnhpip+tsNhfOGE2H6M/IyISNJpMGZg4xKBnCCGpcEBqoCDczc4H2i5UOMs
+ptyQrK7oBtj+7bnlGfGUk6Tb2Ny7IY1hrozQ1587o5s12gj2gS87huEHWd553OEcglkS2/iFoOs
frAcc8uBr0LrtLEBLNNNz3Cjr62zuBZPGbbepfbovZQr0lSpV2GH4uD1Nh/+Mnc0NPWc0/qrfmgX
5N3b4Zn17gtHYpAkymzF3dgLog7vw/gxvtb4RH9Ir9rZ5NwdrqxT+pLv9W299yvbuskhPBqnCR1O
afKFy0HqMOy0T/1GYXgut50N0G0vPZjrYs0VKp+8vpCifuOaovtpTt8eFfUeEu2m+dkyTmySDe04
W9qEq/AhuEZXbY8V+bYqcaa/yOwC0aIXlvJTy5F55Zh1n6kt8gOqPxX6zYEjPg/vw3t+KR+jW3Kq
DymjIADZs/9oPEjnMrbHrbsDfXkyr6IDY/z1I1wKNzDbHM7KZvqn92A1F0Fp68/ye3wRNCfMF93k
Tl/UrS0QWLtRgkXEJZSNO/eb6R8504jPlXsw6xXXxTt9R/7jGr5wvuV+4Upc04nLTPZa+YmkBAQc
6Nu6bf/o7dStNeK/XcmmMxo/xWGi318jfeBXBPVsPNaPkDm9nc5+VHLEZjfrhZX4QJK6aMKwXTVT
JZS4Oq54ZUPh3oj7o7nsJkyFyJn0M08+HyMORjFlnVoB9SdzaijMc9JUoprnPqtRJlCPrAuv3IVQ
hFKncvI8mStR98V5zhs6cyF3tCnnKtS8PqYY7xrfypedIT2Agui3Pl3Xwu3IccRZKkGl3+JpxuYW
7CvhraWYI02k0Lh1Cvx6G3SvtJg5qtG1AuRCfmZE2YYE37NMTX5dxh43wNOEWxcSifWtV4D6Qr8D
72uaQ22H3xamkNzTYKjCqaqP7Yq+QlkRbDnPRsQhcBboGC7jiYQGcUMOTCqY5pNnlshTPVSsUO1u
2YjMEzsLN7xjSD9pUJAWq9QGA52KgzQ91JNbu/N9CfjsEH2gFaX6Ik+kHq6o896jQdX300V5YvdR
fBxyncugaT2patEREEOR9ncUkJPo5kAjx+wkKwoDbiGcKdRuSgzxDJysk+IpiHuyl74lT6WJUBxr
1oRtM6b2yDzb9DoljUCF0TiXdOdC71zXneeMuVnXFcU+cb1kHSqUv+fJMPXv5JJC+f2xXGgCPPSY
F9KhpaQidVNokFbu2mkyL84TEYsx8Qvcgc110HmSC0Ihw9+kLqq7mNsa5A9zXfazVitPonq5CJh2
vg6oOieQVZwymvqpMjz8a05rPGqf02Pz5Mvi/Lr5beQL0dgA/vEmmRmF7upnJFZIUUwgAQYDQAQl
ThA5z9RStpdqWd5Z5Smuc75XT5FyN1hiucM+hxI+Q9/nbrHZhEu5AbFaqFTF86lr01d09ua5yEQ9
kvrRMhz7C3KEFC06GexQI5F+7yFKnBsQBysU3yjd5bzYAa7PqZHqz4ZsNtvPpfkJC5PGMvCo2f/2
4Py+z+V5tu2RjBu4jkZqrsCuOa1QRK69kvpxheqS3tg8Pz88T/B4cWxPk/vi/dmicqm4tvF6ftn9
8c9PUZqyHO37U3qXXs3GqKGi4DBqCenFTiFqxwCdHSF4qOWoMpB20Ks6m5djcAbvCSpBrdgpX7NY
K9eZhfr+X8/Nc1+xgIgIYfzNT82TYkb7qUjyYZC3MpANjpj5TVSv69G+QwAxM/HzfmUUfi7Pb5jf
On/on7IHP185P3//0Pt7Pj/+/uc/X95rXkpqYvvw5S3zH+yMEvV7SU37/jH3131ds9+W55X4+qfu
y4WGfk+2oIHegYyfs1+/3W+ERnd+7fwhv/2lz9n50c8vaDXcZ+oQkn7jOv7lNpm/DCwIdsD5I37b
rvfv+eXL/Pka3P/E+DbW6hNtutdqamoAt0124wT0nCdfHvuy+GcvoQdAXevLx0hz0+r+8nnu/pr5
Y7MZDnp/zf3pP3vs65+ZP+LLx36+xlDGW02/bdVM38+cG7BeOGTrAgtFPZ3IoaAwmZ79soh/g+Yi
4/M/nzHnLur88s/Z+fUZtSbZ1ODO/clHzK+YJ/eP+fwr97X5y/d9WbG//Jj5dfe/NH/e/bF+6oL9
f+3RrCD6d9ojzZyUP//n//7XX2iPXt4rH6FOnaV/UCB9vu1/FEiS/g9LUjSdKwBL0bRJZtT9rOr/
/k9QcOo/uF5U5FlG9B8pDV//v/9TRbEkyqppSFwlSkzNf4mPVO0fmqpJ+LcJP1DVSZf0P+t2+dQU
VV+W/wPb/CUL0noSE03Sorv0SDU1SzcndZOoSzjXJZU/9Lv0aOSqqxGqRr9GmK5pU0bDtqq9be2J
YBmaJHUShYIyNlcUqlKE+yLbp6KYcdnKqEFnlRjv0tqEcSMe8b//+m1L/nNtf187+Y/CqHntLEuy
DOIyVJ2amfzHtfO0Xo0Nv1avOnWxAsPyEdIDFxemoJEdIl0z1b1pUoY0NwtB42VY5AwiXjaNV9H7
SMzAiTyccO4I29nUwon8ZsF1wrCoSJ1/btwAcTPXvyPdFCVzP/7N6k8b78vGhcCEVMw0dUPn9//j
6pdeHUE1l9TraPX5azlm4akg+dyOjElbP6rykoQR60Jds1G618ET60styfsEDsdB8dUA1Tq53SQy
nCAw2AQuOrU5KRHzEq0l0bJp4gLwkoty27bVTTYAvrieRKjgpIzNReOQCPH133ynaZP/8TsZsipL
ommZfDdEO3/8TrISgH0MY+XKjp6uy4praoZ6jwBzIOAyZhPDlzTwVp20yiO6hW5WCDtN8gdy/Nxu
HZjFk9kPxd5IlJUVFhJ2R+K/AypjYaTe9Likx4Nkt7fgnPz9qk8Hzf9edY4dlSOKo0r5sjelOcFw
Xm7JV/S5tqgL4W2Q1l1SlICDAtc2vNbfQ27Brz9Ex7aJ+ze4bLVJT1cTWmxpNL84fLlz8MZ+hWYd
Il7UBWtuSuyCr7AXQvkotITvDAaxT3KZ+mdTUBw8MOKekEHatVgebOxtFpduRrxi3+B2UvXJUyYj
nV2yIrY5kS2nCEbqW6TDr7h7CdZCl2cbQzlrXibasZrhp3FH/5oDcC1cXCSNYEnbYvBOga9bx3kS
wbpu9WSt6X5jl5F4HPoi2GoBN3IS5AnVpejbednwZoEXJvIseGmFrDmGpLQ4DBX9uoL+CGBBClfI
mtvzPNdFVILDmpKfIlQ3RZazk1i4AP2stVkAIu86WBV69KiPKtiUPpIQEqo1uJuy2PaVWKLxyX8M
5DFsk6D6Jqfcq469qV59Kd9oSVVu/v73lv9sV9UVQ9N0GX0n8so/7qpmZypNb/jyVZCbQ2uQbhKb
Zbl2q3gRNbG6NQ35xA01zLihevLxrThRQtx0RmYNVlVXOhIytW6olEpIow9kuV07wsiALC4Ua8De
DpEKNoL18m9We1qtr0cYNhdLN0yGZP7/42oTSI7IWyul60jXioHbv3mRflYMcm9lPTFXBQG5/PCo
r03DTI+qX3HvHj1U1rtoibgyxeCX6WXlpjPxXlb0OAXV5562SEfgoU2w/vvVlf5kKyuSqZgGQlmG
ha9jdIutNCJxWIIyZBYXcZj6dNFb0MUHnwYhgoEUT0lqUmdQD9KYRgfJC5+CyKy3f78iCjLer9tN
kSzRUE2RtdHmw/83FS2RLTWnJn4loBAPRSSph5LCYaiTI6FgmhWa56R9jbJUfQjG6OjJvYVGUZbP
86ZEGUSWYRefyrRWl+MAj4gb2VDe4rXKF2UlwVMNhQM/TkerJd20fWJs5aC9tZGandJi2HWuBDnO
Jc+iNApoe0I67IQw/hZG2In+/qvKf7KLIBhWuaSQDE35XyMZ9sjMKkRXvFZ98F1tunDfTVgtlF7G
Mg41csOiX3pmXqkOhE7u9vFbqCtHaWh1B/zsuMpDchgGUHJb35DhXyZwXEahX48AapeFgHzh71dY
/98ncsPg4oJzBv8MTZ5+u99+Gykn4VtQWvlaVrW5lIk8XzNIr0ej+Z4PtUH9RVWAHmF4aYxIc7C4
Z/uEDEswM/KyibSL5NMFVrP+u2a25kEicXBJfvCbKsJl4gRMG9BUoi2hCucOzwXJLa2yNdUXvfbM
jegrJSol2GQpf2HTVArEEpCkCc6sVSkqFKIlIzk0yZAc8AYrAG73htzfcDeZhzpqKQCHyHSE3kiw
Y63S0WxPhYl/WmjNc9hTPxRT+ZJWnvZLQO+WBrl0FRpjp4SNt8tC6UGyPOUp6QX673Km7rQKahuR
AEcodsIu8QkFnr6UPPm5/367q9NY8WUsMWQOCVFSNYVkui9DYBjD4DYHS7paVj7Bncf2NgB+2Y/c
OG90Qe9vAqo0/GVZfBiGES93N2zxt9EyEJISTyn8iqZSd6MprdVUODUNeTCaSpZ0KHrtNkT6CO55
2OfeU9NWMLhMa5UXDa01PFBoV7g2TAf1wUtpUrQhMdRCqj+aJrZzGOCj0shHXO/E2wxud5Qjlfjy
aJObWfwAZ1Qhw0NdJeC0Vj3nwUUXGrmTaBGIgQytzt9vKUn7ky0FINNUgbAYqiZ+2VJCLzetjh3r
2ufpi1oQeUh837cIrOm+KiR1CTMNq0pXkpcWJMleG+qF3+AyJcQp3w8uWhklH46pYgzLv18z/etl
i45tHeYDF5ISVgHp65qRtiqHYjRU1y5Xsn3YRdXF0rSU7LAntxDQ7RtkJAsTCj0PaFoSyr52ixGA
r46xcd59cyUCUDPAbK9lQTmWJkKaoGnFw+BaxwnKYHuuHmNmxTiKCSZYkQiEo7XxyTVRNh5Iulun
vHQ650Whw1Y25ujZIqN+F1Jilmn/pMC61kmsFU6mAijtce8MxWjB+aMaB04AF8608yuoRUTC1O2E
/JTe9ZHmBJa/koysRI8YadicJmZ4IvbLjjgVDJzDKYrew2hoDkia8PWpS649MDZn8nMEC3TVmlRq
2zxPVpbXlYQRTngUT6aXT3yLowSZtzTSIP5346+lWl92F26XRA4ohVFNVg3d/DKgjWZkGUUweFch
6qAVC5TVIUVSX059zMTCAbP9j8DtkfyM5MPXCMgsJfUf61GgUUN1icC9DxPmxEkboG7jLR3HpZoT
5M2l99YwcGYC8R5q5IR4mEL9I6487m3CFhSj1dF1qoIVkNzoIkqvdV1IN5yj+ON18dhkl9CKzmKL
B44NJq79sPweNPRh4LT1WPA0n9hBWX9IamEXKV6zkEOZzGTV6VuEZCaHNGqkgPbxwFdqVfxgWTgx
Z3EYc8YJ97RDaAPHNwL7Ygr7XCW1urXR8VOGJl2A3EeHrZtDuhZLyvJJr8pA4ozuoGDfOnzOyc21
T1RSLXr4D4HrHqSgcsSoj84a6W9JBnxXEUpjbcTpMic1i+KrmDpgyKSNF8k3iK4w2W24CodU7yZo
UfgiUQpEXEERG/AFUAhEUuWI/IsUymrtQ/mD5xacQTUjwwjzdm2ElbHmYxUCuEL6CZ3LzVhDTzLS
+nApZvQFey56saZ/G0pJ2jbcXtuQCEAF9jKVeWE44JVLnLJyKovrgdLt+qtrIvSTwob8KRPSRe9a
OkLX5PtIDwHgkc/31NRTrzYHAYX4GZ5L45VnJfCnrOuKZFKlQ2FIOPQiEeuMxHpIWlr7E0E1Yi4Q
gEkbi2vddBG7NujWRqG5wr7DRN9w9OaJ8UMKBRekCayesQOe6ortKWwt5dLW4Rt63PfURLqOxU2/
Dil0W+6Vtq2pX9TS/QbWE8NQ1q3ULAmWpcQOEaoCZAbymbBzxistq36osSxve2NE8N+a4iPV8W1W
ieOeny2wBTMDsDpIG0VTPDuuohPJtyMtPVqRYhQDqxr0S86hsulzqz7StSozd22l/sHMmp/IxcHZ
llVIZx3dgawr1cp3q4pQsaA6xZh+x6Qpt2ScJnvZGhzKGZBZXM63FiAm0BtdcnTz6tgEBkBj1eyv
RgV4I5cFm/jNboVDeTibMYDPxPRzUII+WeiYXPHmJoC3B/LMW5e7MG/cEtUdnbr4VxZzgPWxYW0k
AqjRpB9dLrkyr+qPg+J6y0ZT9WUgU9NZFFyBMyATLygo+r7W22bdlRb6wKgszwRJVGc1HtFzKTKb
1RfjfRmTQ5XRY1j6lPNBU/TPKu86CCJYs3wUzJde4PuT6JRXyCSiURUvcV2Ll2Ecuku41VI0rUHN
RqrCHIRhAiopsUgfi/zAO+F42dX4Sg+Jr783RKQ5mjFugrrXz1KMUi/OKvq5GnpezyTuVUcr7sil
9X0AhxC3yhvGd2FNQJ7bLfuaqEWDPd+ht4aYafQYa/36p1GH/cmaJkaOcLswKQpxb2fsXawv67aP
fwyJ513Guqu3guxeMlgcQjGqj1laHcvS9Y6BrkiLxirbjeSXz0kRyQ+6J+997OynADUDtYdFq8gR
LX8z/QjG8cfgCgY08UnAUFvtYcyBW46MlATnQtXUnvyce6Fo9JERqBLoq9G4zNcyXhicq14ITq5R
At11fbKSEnc9wcJQCyhc37WFajMQ6I5ftdmuo+1X6ERxNVn/RvTeLgZH8KBGquPiLXBaZfym+QOW
tgLzvNQUiKVbI3vsVKBXKO0iAtkYp/wlMUCbSkbnY/iVi/izXSo6At5aJ6dCIgZ547fCT7ylyrYp
3YuSZej+rEZ9kiT5SfDH3ulNNyN/kTRV5NkZ7bP7LHfvLK97GSsBd7MFgDRai7PTbV6UZ8PJPGuG
NOXNaFypUxdTS81RdMaesfpzWaQlC10IYPIUIFVM3d154vcCVL/KWPUCm7WZm5H/mpSAYCe7mZGS
qIUqeqwcw0SoKtLkUxWui3TDRWenGcMumCYGad5QJoyFoMvtppAC+n306/yubdeynGxDTxicZGjf
Px/2g4Ovy9E6r9NmR/pLs0umxnATkMauq2i04iKpdokKr41b+k3Q9wOWC4G23TzxJfwSgsikJlRC
T7pyRceFHopVDQ5ImmHVQT31VO+p1JsS4iaedStFvBKa9EbjIeYE5PvWUoFsuzdSDpaxbMVFPg4P
ss9Ajfwm5lJolza9tm0np0kwmUfmyZfFsQtRQRHUDZmiQsGhYnsAbvssC1Ps6CQNmCej0f7uMMR3
om7aCqd26BfcRjLhXJzv5sV5zusIPEXHxDMhrY4SIjiyx/Rc9tJDOGUKkn3jkalhCOuOwX4p+wMu
LRnFL+76NT2+R2kCt7VeUy3baLiIQYh8xKz3ZZEJjiH9FHP92HUh6lgRVk9pwEeLTDh+NaA9UNYF
XGJVp5FYdARbdCByuzA7xdZjXZfByiNGxhHk+L2zqjW4UA1WBmqPpgXfgjwB6KMrAHcF4eVrw6Ia
6CVXIF4XYLXZUNQrdl0p/oIO/W7J0GwFg8PT5w43quNtGUJqqVFbVZG69NqONO0QGV40pFsNrJhZ
cO6PSd3YBOl7KoD/N+E7g7ZHnq15jY0n6iD38XyvHoMsEx50LcCT4hL+W3q5RoAeojcMN3tKQ5vZ
pBfPXaHZkDe75jh9bS0PG9D80GyXm183z82P3V/7+d6/fPr+CZpPcbBuBcLFZl/h/W8mcwfr/mfy
QkT0Akj4t8/+9BFCFY2nlG8MQ5Pd8f7hQDNw1vvFz7LKZfTSU/8rY3gasWiRf9yN3OvNf2V+5v6+
eVXmxcjLZa75kdV7g7DUyrBBZ9OvwpAjJDM1haOPGyQzq3+EIaHdvYJUciSdRP6M/ZrTwKbJKMsk
KYfinFjBgD9IK3lAEQbLFEqEJcm2CfTdDjUMUKIemXDCyVShVk4xLJe/+2GgbwPR13Yp8ogdWQmT
FAw/IcgS/6EzTY7k+el50nAftDMN1GhygcIbtlGg2vMznAW13RCG+zIkk3R+3fzQPJkXEy1Fpq5p
y2r6kPlxMGT/nMtjZNSEV5AOMH3Q/Aau5FEecbdsJ/lgbjSXgBxTqLcEGoyYtzh5uoJYyXZMgjI0
PG0TfvM690FLNNOZjWmup9Fvn2dTHDmjXc3OtfmBedLpYo6UahIVwe4K0eQpSK0nM9k8sSb9xn1x
liIZmkpD8/7gbBC8L97fN7/6vjjP9R6KeqsyGWM6NDRLku0pIsjT7hmpijlO1+yPcK+C1W8exTn6
bJ6kc3/3vjzHOP7l4vzEPR5yXvTmYMi/fwuXAy12xoicgIZax2ewY5KQe/85Oyo9Ot/7364CaI8a
pxwN74jiy3C4TXignyGV95fd/+is8LovznNfXjd3w+6P/fbF52e+vKWzoCiOytFSEM9RPq3Vzz/e
g+6Qcnv+nNwFJvcgTm15NyGubDNvmTwCWA4N2VhUiaFt5t/s/ovOi1ZNqD1S1skO+zk/P3x/6Tw3
/7xBBvWRIsv0hraVhCmaPRnXShhsoCVz3d+NVu5UTbYsuBGfFWclZHhyNac9oB/lsPo2uySteeiA
GOg5Eggr0ucmMEwKQbzi4imV+39OsAWiRLovu0AtbaECfphLRNwZo8YdxvTR0/A0i+A0WfKoS7j7
WAAyooF/DUSzs+etOv8uJRe+K7nIHnPu6j5DjMm9qCFJouuvwdiwAb9s/vmx336ifN5NP7f6ffYz
FTRomjez8b4bpAfsNC3I9kM29jjwTNSghZFem97d97DzlvGo9bcsiiIMPNxxka5ggilbBWFurJFm
TURWephqhH0FdZjv5OBt1i2ofjvjUnIRymN5pAVx7Au5eNEuJB0rBzO9uhKGwgjSLLFjWF4yD8CL
L32MUqWeikx81DpCeOT61ERiSbqrei3MUt5QaPkIVkGlDSfViGIHxhHgnJguUVWUTiYXOhYx/3Es
BYNLBPURnngINdn8yBisFk0cilh8W98RAs71xLu9FWUqwVPpDLtXFXcrDsI+dnNKY7r4Zvmmvmrl
cNzUJuLVyBsdYm8WjQzGM/Pq/ByNxapsQDK7ogvquuOGnuyV92Ds31KhzfZBSAVKFLl5osNEWJ9u
6auyQuisRNCpeyXrtwicvo80gFcdTLgpAdq7iJXjE5ySquU19IZnIKLGdkiNH6mbDCuxaizsgl0H
p9q6kQAc3IxqLNZ5Gz61iVo7NIfBtQ25B0IoM50w6bR3uaVgpkijt668YNtxMMAIpFoV+DEgqiDD
giG+aIMKrjV1LQB3PaR5sYTMbxL6U6bfBUKKjm0OdRrU2IY6KNk9tDrVUfe3cRCfwlBvt7EeXVVL
TB4bMpS4LFI/enkQn8t4IypatofWZKwsco+W4K3Wjd6aXLu08IlMz+mGiFNhCHG7UqgZ8Ht8Hw2F
0Jdc2wewTVMXzTfdoV9JRp0yEjGLiBWuHI2gmsUuoQ90SBqTRJiIezHlsa9K8z320Ip7ciNvpMyL
10YB6qhvDpHOoKBJVXFBeNagPZfWcSVZhyIjwKUWeq6z3RGzSXtuB3K8DakfboFfbrQGHpehNVe5
BtbTKwM9ysSM9l4dVOxqITd6CNcE08Df7nrbNKSJGaZEz/rxuqkRMIbRsmlV80CewbPXGtKWsOVt
Aa5z1QzUEEUtJwDOjcipA7O/7zvhrdnEkXrFem4dYh9+sJj47T6QPgRBIICxpZ0wVB7B2WNtkXdT
YMPVSdK8tJj/ZJymcpCfLIrY5Nia1Y/E8oJTaEnP9G+4guUOfSVJHZhLLTv1BTvW0OHATEo4UaXx
4OeKfEjeR1rOz7X1IefDbQhS9yoF6ptSqP3F611tlw3DkRZectKMkEHMEtttmfWiPWTVcwnI+EEu
omMMdfxQif13Yj8gsjW+fhyEpFuS+DzgeSfclub6I7xypxPD3gGjUG7SKsM7YCJ+LmB+mIK4DpT+
0KoD/Yug3eb0TfQsLfetNFqOLIesHRsY85UqAOwdn8I8RrzdL0JXxkugAB73qquZBOTZ6f+PvfNY
khtps+yrzAvgN8AhHNiGlhmpM8kNLKkgHMIhHcDT9wlWq9lMW+9nQytWJVmZEQj3T9x77snK/IJR
MVtRp5CUSAXGmmWe9i3BA3uWNij6R/i1KdR6PDBBvSc9ElTrndQXZcG68t2JsSZiKtWD6Ud6cu4h
Lk6jAAfVwQcZBSnW0CRt/OcLVrXYc8/UUdO6AihxcBp3bbRcxwTt4crKPwG/E0m6hBgb2v7TqkkG
ESOgTktWv+e++ky13PEl1c4Fsc/qbtDnhsinZ6QHL6IVzBP4LTlUd0wZVRm7+B9RsTgPlQ4fhlR1
x1niSKUrfug1cQVzKtaQW7OTKhbQaWX4U9j1awQPsk/mcJdoeaj95ZqX+hMo+UPgt9Pejtm1RtM3
u1fOpkZKs82jNsbxhzXN/W3nR+NE7ZdDyHe1XK3U2rbtUcsB4ML8PZOue6xH77sRQ3AY8vG59/M/
vsrbA5bjm/JrprlluhnpZV+J5yLtS87tsZyfQ5BvuNwDeKpBtbwYCNKTC3+zcgM4BXStBeEmb46w
DxIMYpGL19QNNxPrgIsPPWDF5gGDmoXBaQ5H+zwn9rEm73P05w8QFN1WowJ98Mcq35J/FZFs8mIb
r70k0PDWE/ZlSNrh3orpAGdLYoFmHnXHA4GyJwLBLqyrTzplP+gX0YWMtFws6AOpXWHmEKm6/KjN
3D6FjOsIIXihlAu2hu3BVJj50+3U1XWLC9zt9CVKAjAeaY7Gt2t1h94wfbPceHySGAGzJUL+swTD
0zj/zITX/rA6UIa6gYbcKx5appEVbbTB1ypBt7ckcDEDUvpp7rnTwqLT6LxZ9PGBaA/D8jT2aM7/
/pvYTdqzO1W/VU6EG1L0dTnjDren6hJ6vgWdlhpKLBl+6pgPjK7zfab5/3j5qK9JPsFj8pHgNwOg
eCdX+dvcB6s2qSERhGV+g5+M32Ap2XjAJ9yYqbpNhAiSTlHgTnXddReI89BxMchAEyXbz78Cvych
wiG3dM6+LLuVx6S6H9tQH7dzhUutpaik9GojcjwnRvczooeBmCJqqEcZ9PsTkZj+cQrB99pjA7XX
9qyXAitp6Hl/qnkw79rPT8oOMoQiRfbcgXQF1ZTg0c+XxzRSX24619durCA4sac+9U+WZAkYQDTM
Oej3rF1o5T25b+YqYd5dcocxFRXBcawD88ZohcfXgkjZ+i7hL4l3gnl5r5XMF8N5e1/ktPBhY6Kr
l0eIhxaB2UlND615SvQ3/pfL0fAq7GYH3FRApNNsp1iISBRhc+/O69hjZErKNRjwSr71taK8sIB3
lm0sV45SH0BLYzZ6YlmnRnS7NpgZzdnsdnWMj9Lu0vVCpfrpecXbaDwqWEasUQz6cM4M8NF0elV+
JRCXeWpnTHKbWqafecA3kVvYPbOwOBh3xohDfOOIQeBkB18s75wHG84eLyQIQPPNrTpnG8CtTGAe
ruAwe0/TBGex6dOLjB6nZAw2oipe6oRHecxCGEcOxz8lDE/FvNycxc1PEb2y6WV3I26g25Iu+Z7R
NTNBXrLXOBiuCajMdePPy36ZIwDT3sHNo19ZMxV7e+Tj2iMg2uYS86nqQQGQxZB3Hq4s7w9VXXGI
hJGbyq94XAb9m2XOsz8I+xe51QySo+CD20tv1Sw3joeuShfyLV3K5StNghjfDFbEzm2oGUcVArTA
XKNFY+0jCSXa8k107JITV6j9bjfVD6kBtmedOcUZUXWzh70b3vZwWZI0uuigvDkBFE9i6gGaFDgm
OkWn0VJLE0HCGFnJJ6u7V14xDIJ4UHvlhE9LU7WH/j4usRc8fsLR9a4oGr0zU7BJE8irHWDBVVoa
BBA5hsNY5cE3YjYhkGBK94uA3Jx7xC98TEAKcH2VMvahVw10hcR9DKsyfPQrsyehg7GNyc6sBA+M
spmreMu3Jirrc8NhQBxMs3EGxnA1yb9gI/v41AzuM/G94brwg/7QWB3VcqCgbFSQ8tXEwq6g2E8L
SCl2JC6IEpgXexN2lzctMR32dg8eQNoIkaLwUU/RfFLC/jaVhd4UDheKZKlaTeOFUqHnO9DuQcvp
V+M7t2neaRNwVpcyPjcqekQFehMOwxanwcSxELbSQ9zISl8+Nnn9TTvqnA3a2kPMA7e1QFnP2b7t
O8O3Q1mVo4noR8xF5XM+W+MxugORJyv8Q8Hjnq0WO1Qbectxcswx4G67CSI728ZQVYxhxQh3+go6
FjAeTpg331a30utO0xRTNgXdssvaRm0VwXhhTejQjKYMagIAS+jXhAl+J9tG/q7gmXv1t8y1J5KI
7RvZmt+AbUc3GekPgFHOqRce+b26m6k3TcwW0MeL6gxnckfwh2dI/dLKKa9BQwfMxYLcciwf0GKd
0vvfWfo9qQrYaCPndSz0gbTKkk3bAuwm9Vl92eEzJOttMQ8+STN9u85ntHOIC8u9jati7wA53qK2
/cNs/DlNK16sWvL2wYEIdADZKnG+1Sa+Uh51p9AN9m2eLA92htqgnR5HdZFJ+a3xjPMoMHyBxGw0
3uh6uQEhD1babeNtCKI2hvdbO727j+f+ce7xwCg/PtXeS9AU3tXpe38Nwbi+ipQ4KfAqqg6yaxQX
M0kL1biD5Qtv20nhhoDg+SvPTLJCbD0rLXacr2vmJR1LDr9lG0SgWJ2O4Mbuxbiypocfo8v+Zsgx
ekqu0TLF2WzbwAHm7id2IfiaIzbI0BzssFuOQ0BoEa8C9veM5BA3zTZ/n3FkshuVlPpoMvMHGeKe
+Ef+rPLY9rOsWU2CdTWwUA5s79wMxe8mwdWLDMemOKrVCZMQodCl8wyJ/j0NrQtbmpq4xO+WRqgZ
ErLyiCAaBnPDff/3F4XY9dqU84dRcjhQ+ZWXpcR4Hzb0Z1VagiVGiVQACEm9uTzQ3rx2sIl69dm1
HlLJCEd4HOgYeElDkwbLdvV37VSL8ZSb2L3mcfP+76OBwnKPibLONf9yUhe+btzNyE0XX0eXin5k
ldM4bxSXzUFF4S82/gcOg+HcdOqpUco5J3ng7UinO8+u5A23fevqRWZZx40INs5kPcNh+k1/3R2s
2f8hpgorqUXEtUlronQtGnff/2TBR1apSiMEufavesEtKJfK2tme352HAc4un5uDHjFbpx1wILYq
8cYWYL4Il9m6lcdcqGYG77UFPmDTqBVRE82REbA4Nj2/TaHwoSOYYWPJe7IiKLxtV4Ewyll87OmI
wcnz4QKtr4tzVRMDPJfLY1CUFpHNUFZadjdV1tQrJwLxgz4B9dW2G4cDiwj3w69/2Qv1EcnDl55u
7Egd/sEz050797lnqvGkVPRgaaY0vU0W/JDa0+MMJr7vU5zrLuoecje8Jz8i3teluPHy6lr07q5K
SmypNj5jWsJ0t+iIEiG+w/eZvJ5ETmDRWHTU88i68OuV/abzsg+sKOrqt2BW/ARzOQOubFukMtqn
sw0xOPTM3pLUmRrV75m/bPZiPmJzMx+CLkDt1hKIY90HJEXf/dLZGF8nnTyKZLylWRy9T3f4flFB
N+behZutYcYTw0m6nwsVgZBYVA5eeYgQCm5dWaCT84ctW9/moSzIreuVS+TXrKFtu/m0qWHkg8l9
JnXid23YsSZdNe1V7A+XqFTRgeDxYl31zh+rs92r7LBoDm1zM0SIbIIsOy08peupDYdDFbA+V/fl
dhoXzoNVHlRXg1th5YUQ0i5X7IemUy0j85guOYyl42yl5ma64E1r6xq4c7bzpEOKd2QfEXfM1z6P
vFVfJsNVJsXNalp7HdwbkqTxcyijw8cypDs5KoILRyANZQQMzBvEm+FIjPogeyVZgcXvKMkoB1MT
4YZsveKnEFFCPy5eGt/KQLGgohARzmKinMqnIaAiIQN2F+Nt3NZkD1CZA3VCfPKI/NI9xve0hkKn
W4qxjsC3IAcbM/tr1Dr5Bi3lvWUwA2zkQHZEmxo5XgWcNTwJYgvQLz6QpuUxy2JxblpIa709063f
i5LccXKsdvQIrC/ZtOv20KSILxcofFuCRF9dHzhWzJqfhUEsCJzAi9GrUzylZH3H4cYTQ7zPBwcn
EiDTddd7Gfs7+yuigvKbltdY6c9RKes0+CJ/dlyWIXobeu28/mtJCEOaF9uDWZXqpNqMSfLD89XI
mvE54bh4SK3qTzlD+3BpyUMFSq1LiZSZRwSX3VBx7i8wQFtavTV7FFIHiuyUkA6xJh41v4TzjSiE
ir5xjlcB1uN92L0RDRltVZhZR1bwLmom/Kx9LPoTflJgFKUnT6qHG1QA899BP3BYOHk7PtEVQkk+
qC27vNi6iWpiddV62yS3h7MNbM1PUTcVj0k/pUd9P2bNDEyql6ne12PzogoZIgK/EjUXHNB5w0+o
vN0/8zW7e84jKupWR/NtXmgXWqvId0sVf8y61dtEhOA/Ct2BDHzkNsouVic//45gCglly0+Fc1Df
3Lpw2OYiCKrXPR83WHosEUd70yVq2Fvt76wlMm7KjPdYjeMvvwzgIsVm2+U2Sv2C2G85+S9+V1lr
wgaRTTRgboI6ehrJHz4q3dKzulPMlFT/4cd+cpvsjTxwsekYma4JJKCT1D7F0cgUxdwlHGlsfye5
N9+EibKR3fakZbvwvkRaBTcx2MBNvd20tBkJCyxQiK9bdlYaNwdBdAUkHCpr6OPFs3CKt3DMnqMp
gcqUZNPWGylAAnssd3ZErnBd+g9TJ4ezZolgP3g1OS++dn8PSCwuTkmyjJP3myhCPZHZLY9bFBCS
XELQShQ3XEalslkyCaB/cIgmDO8FxojGsdP+NVVjec5VfDOVDaicGEajr2JJw4tbMkcqIRDv/Hz5
paw2WZf2wPPULs1xyLKYmrv+/VcMH0/hj0qThAC4MMhXqR/Ge5sfckvgZXcLzLzxxZs/TeYPyc/r
mY4JcZw3HkbnBwVXBlxeMPdrp+LqhvXjGGQMG+vC3eU18lTFp3nNtHldmqG91ia8ELddPTO3BaWQ
BXJDNfXW5wCXWTejHsj88ILg6JundXtuEjwSg/SybVvEYpV3Rb+dmw7FQzix+miDSxCTx2qXaJJy
QqlGQJhZFbHbjxIIVawkkOqiD6lqZ503BJugKh4One1clkJ71xhZNOw0480vc5HCvUnbZMdYCT7R
ffSYJw2grP5RqIkpvTWrndfnnw3NMMh9630k+28fovk8J0rfuuwuXoyAQrgsPbFrJicTPWuZy/Pf
XwrL45nryueCAAWUm97vlB4V4TDquZWxqq85f6BKri+VCqYPlRHGAu+wclLsDZWKXrUXvRR8EM5J
RwBVF90/1Yph3FQw4gL+f0MJ192EDkE+2AVn/NYOGbtamGxkVPxpohGus164yDp9dVVpn1mygAFc
WgqSOu1PPpp/ksQuTTEUb9mUq6f2h+iafUWm+Bu3s3MhxwkWDcEulshfbJT129KZWdk43nyNHGJa
lntyYAeCZOzg5f+dLTjk8rSNdbCNzghwR2GYsv+wwzY72L+m1ErPDW7uvXKtl6rnd2LwN3PvRNe5
VEerziSS+xZ0piO+Zw3ZC04JOqoOgf+ZkClvNomVoaiVXgXipgd1hqfFJRu7IWnLg+KQA67xycQ8
oBBBLjSXzJbKEFZAQOIMzUiwseLmxe5w3Rsn3fWpK58rOe/dHq1eHToPZaW+98tdQTPq7rlS9zxb
QzQWvdpZ1z7gwYpBoZPV/bmx0n09CfuWVvU7L4Heegsl+Ow6j27Kj1+xoQTFWpaA3/KAcAnQvi4V
8R6NLmBJJiwEECPZC8RlLqwflhlBqoV6AUHYQtbL3ntg+oc0NjO4mWBksJpd40oBcSEj6FKExLjE
01A+tOpHREBRForyK+c0XbnIV3D8JFeterMlfyzf+U7OaRRk9cafMHFYxnE/fehgjDo+VF3Ep6Kz
Xl3d6wfiFoBcek68BycAnjRantpprB7jCZSj32/H9A7l9St4aGmc32ChQ1GoPltbd6cayxjSPBsZ
TbaMaGSrntBaLbajT/8gQph7o3/FdOTDzFE/y4RQ2TqcrRvL/peoYPXBuK59mO7ZrDGZcG37wp0T
reamlOdObOMO7oCFS/MwRs/MvdWLZf0p5h78F4hf0t5pdYxWl4nJyLWwidMOk4ynLc/SS6DcW+7V
9S1yZPlQdG///EaMPBdIsqGqINgLvIogLBfBqlUZb5t5Hi8yzdlrJgwPiZOQJtwDCxsHUqxMu8jD
X8OFMFRQoqOjZFVU70MbeWMehJdmZGUlEqu+mDn/GAyTPNuxH2sWVl06BMBVG2stiUBiEiUOfztF
fgRUvznR013P+5tz3od+j8AW5KLIlmEt7xn0KaxwZ8qnRz+h40zipzZ1phvfARU6kTWFEcVWxfW0
RfO7r3mz1tQ0zgZ1qLwGS/O1lHBcpgEJR5PcSZOt+pbczxMpoUM1vfWUdERj2OM8AaaRECqhfxyg
O29pqp+KyjWkxcL4bQxItOa+dtQd176J0Ox5ZG9X94q1oixGEpOv9MDlwLArXFn4L4iOUZSlXX2G
osLwiXu4gWIiUllt87g7N/4QbTuNbG4c8ZvxM6FJ7Md9ODCQSyYHbD9tWWN+MsBUh9mbU5C8Zbh2
dEucTYac3xW9e9HGOWt7yW/0yZpWIIPXmvrsIipdYxYFu9b2vvPKQH9k0s2M9eBLM796uZc/JRxZ
9zSO0Zbzi+l8vsLOQnRlUCj0vTwjuiVeBElgKE2XHB7PTGTBJm4HdDlYaGYnFa/S5SdFwlt6AnuN
y5jXhPp34CrvaFEXP1RGrxnEbZSVBd9dPIoSMJQc3J6DaQjPzv3wLKU9HGzeN8gm61bPAcWfo8B1
Zu1B1JL5XXkeUfPhok19NNJ3+2TGiJAl1qlOGqL0mGesg4lRb9fn/Ukjt2CnGRB51kOioeG6tIH4
iIPvUxL077xZb5kJidPLWrPy3QF1QTDRd9qpt0s98Edu/cMTjXmIQ4IMoo7+mQZIxxH1R1A+LymG
5ImsGX/Q34S0tqbMXkphoLcOQf+41OXRa+70xJQIuftmjhhQWMGOCQ+9M/PuiQwcYiOcB+HlZzm/
Dh4C9LkuIg7IYr7V6YRAKzDfiJXgh4zijajdg0WndCm8HxZy3H1Cug1LiYZrc5AbNpgJqbEB0U61
zcnhqPi9THtib3CPVA4Qr6pZzDZrCdwKExTMxeIlm2529b4qGcH25jzMo3l8TRArnX1yKsv8ndKp
2SBmhqOrWns7BMshjF1WJVbgHkVVviGVns6RN5nzzKZo6nz3NBjVXFsEK/soBElIst7ZFm55/vtP
ta+rs1HOe9KQfRwT5nJKSJA9/f2naSFFbbJmZklFd5Xk8QQBRtveRyfQOvG8FgLZWJiBVJuG+tlg
H2KTzNtcjWBJpxy6fC0r/AoKmvkM12fdSGzsbRJ6q6lKJwCl0fqvvaxivfqy5D8RYpHHFAffOvqV
NHK+6UkOz26R6bM0kMt6QzJ3YMmzq+6mgoxhYFcvVzH25snNvyNL9F96T+29ORoRmA32ujzXuhs2
Ti3EWvV/6qz8TKn896wfmOqiXudSXuSO2vbEyoz6q8xOWTJ9enbJMZeG0yYKXZrIMv/6q4+Ykpnx
tMma6+IZyIGJQF1uKgaZYUjiczq+plEuLlbKSckY6mvgG8nR6q1QU/xxeh9+nM/HuLWDu16lP4+e
91460zPyPMBX5KLn2VLundjazILwLX/xr14c1oCnce9G0CrzbKYxDMdzy7roHMXlRQ+J2hiNjder
qbrdfsCuEQG88t23BN87EN8w2PRsuZmecjv00Gv/kci24iGDYb77m85RWaFmHVj0BK2W3Vrjo9ui
7w53HZGG68y4FqzQlF2yfh2KsNkmIadEZccYz9lOEaUF+VgNJUzdiYF5G8GdTw3JX2Or8m1XDiOr
vdp/yrKgQJ/qH3PS6UX85nbEHfuc9usoQJGSyYLZaDV/IQ1vDrZ/SiwruDLKouwX1jbrbPEWFvJ3
2aCL4t7cl2xeyqFrUL2HGa5LZrqL73MPzPUBYZU5GCQIVcrguRkPrrHtg1X+wOhS78c6u6UMZEGN
Od2h64JtF5i9GnL50xy6ut2axQzPtWhvYXpnMvtWsTED80/AEgGJiSNhcSpyqLSFc2sAz+YetuWy
/iQ4F5SA50nOF7JDhQYmZGK6PIloYo6qZnuIih7fSyCn3ZREcDFlWVynavg55Q5zyVgd3Vm+NQ4r
kkYqazV5OW7xnmzEXvsMVP/GvdZiE4QRUG62ti2B9Cftt98S134QpCg+9r7YuZlJrl3oPM5DujCo
JVebg3A+pQmGeruy2Yexf6L/I3nANw+WJ+1ju3TPf/0Evee8IvCsj2TQtQ+el7/kbT0elip47z1Z
0FrLGZeK9cs33BRlqoD3zVGE3cZg02PrBF3HcS9V338lbdOfs3G+C0j9f4zP/z+N6X8iogTCxqL4
/yCi/O76//OetQmJal//FxTlnz/571AUKf8lhe86Ieit4C+B5D+hKKH4V+C7noPtjiQnvgBb63+Q
Uex/BS71okS1G7hgNbCj/1cskxMR12Qz7bA9cpSi/w0ZhUMNKst/M8/6HmsW0Cuej3WZ9aX7l53y
30zLyewZdFxJejQWYOhQ1L/LsenWwuAmkX17NogTtoUm368Zhq+eiGsGnBdFKfPAUB9fz9EMI6KV
hMxugA5VpWLyeUuQ/SbZUdtysMe3YcLaRsUBRTRJorVqdMz+G7G+SeJrFjBQWQIUMifhsr9tE6rD
QbRqi2T7w3xhhdCMZxu5GbiQB20IWNAHlplUTthQdnbA7Lx3N0vTHNtwqo+eZ5WbcbbI0avMl0zS
8uIBuMgDXJtODJsxKZaLWfBTScW1kDY3Qq4thvB4rZxwlSqgm4Ug+yLt0n0VVwAZnWaD1iHYOuJl
SLGOuWoY2SOM9CLu8jgFuAnKOfC2Dc6ae0WGD3RWkDR7HW0nN2rXKHTKvRfCXa0TC5ptpgb2xIBm
Bz/cAaVpRwruuWqytRi+2vked3D3cnHLc+wKFOk6X83DZLbBrK+tgcwsM8r3oKGPdSxWwmz7CcJt
YKcR1L0z2ZDv0lSDndNEOSBpenXH8LkMO670oj5OPtW58LsrwtqVcyi1eNU90HQ7tV4d4WznvnsP
UvPkA7kYTQCig30TsR1V2yD1+VhEtsrwpzW2dTY6ugWUCeMQvdlSf3lc16NGTqfcdocuBcNFHx7v
/9UtUEz0KSDQqvtucgaIfkUZ15fRuLId74HUFbOyg75j3FwjR5mIjXQq0MIpg0dAtybpuU7c8ZQQ
GXMObUbQI8H1dacuyyzoxyanRnsDKKdh050JK2YwoOHgslbb5+NCwF+ITid2kIfkXrerxxQRccem
reYBX/XgOdZ2I0EMZ0XziTUbTw7RobLlgUvQB9P9bbSzGEAoRI/NItkTRgljc/rJNP/VFqXeOffR
rUnUVbTAzGPbfdaOuLB3eCJQ+VarNCH+9ruXFJJMDEZQOm2BiNorArXNgYVsuFIUGX7GHnW4S12s
LmIz7FACWiq90LCsStz9GHucPcb9hVeyOXWjhuVuor07DzORkKRHJC77pyGJt+UwfAiaiWOCwXU7
kAPPScDHbNKIRWS30m18iVvraRR+s5ENNj46wLhr9043mk3tuWg2ynpblJKJTZa+qM5D0rdQdvWd
syKu86H3yuaKEG839r15S1/xVzMoeg5LYe3xSRM5rpdfeQ+AiFXBLz9sHuJ43kWVzWfR60okd0BU
8QUR4Ly0ZluHffpp/Me4QC8QTXdpydKBl4klPjJy3NVnnj/D0ER6a/RmlCLbwu95kG1OrA/JJ+38
UTnTbxb0cp+O/kMTTMfBaRHcEhzClGfeLcqpmX6Mj/OcFuD9/Wo9hgIU9gBq3wwHJB8NYubkCYjV
LrLjp268xaJbtm2U8jcUD7Kq2cuqwF0LTYKx9NAljQijN0ntluuILneVZvbBBr8/L/7agfLNMGcj
bblhzfNlI5TdJsmCo094OxkPezmiw2vzDqZ4WI2s19qf6E+KTVl63r5ol2Mj0EYUZpxXpAU9T00U
v6Ul0KTipUybetvjAaIG8dBdpMmpq4DdtHX6W2OjcCLjEqPZQTl25c1N4vE0peZdRi6BSt57HOQN
OjYynkx4zFQaPo0IGpUegYuO5OuFUZvcF9akhaf0oUb3lzL0fwf5n8wK3jF7sl6aI9DASvw2A3Ko
kp3JHNBhW779Ksuy25ruZ5K55gHZr1rXhW2vWGCjXwycTYQ7vAoYZ88hJHpmWSk7IBeD9SbE4xo2
9bIH1IkWHKfXE/mtkrkzAVkE4WTozdM2K/exD9AfEOtqxEa18kCSKEmXq9zzpBEpMNRet6n3Vmr0
c4zumk2XMyllgRPDMAbBILZItJADONaqzBwSI2CA2a4c2JQnb4196EKWgiQaTRqaElude/hGvovb
WDyV0M2Vh2aqYaRx6uBkbByf/Hm8NBYrOxKNt4lhSuQr0PxU2PYqcIgin6uXlgCkdREl+X5R0fcg
kuOh/EPN+pmHHlulonnqZg1x+jAt6J3xfN0Ktg1FgFJqum+G9ICflm1q26NxZNMA9TVp926gyaaJ
gFVkRcKwJcZLy8Al91HvFtk7dwFUB2WrvbSSO0HYPY4t1xrqjUdXdeEjCC8UkhXOQ4Z+k/DSc3Dv
+heZHYe+Qm6DEfqSBfraHVBdWjcPOHyeMr2U3sANiarSs6OXrLPcUz1a6tEabH4pTHm0cmK4SKn1
c0nPM7wssnnDsfOqYh6URH2kNXEQU2g+wMuVJ2dqdkYP87FGzIpD1d2XiQXK242OTaYXDINHzlU6
EgskEJKeEDTVE9IrfQeQN3hfI8M+sV5Yi4eSr2uXaDeP0RPElPkpHhqsm/Pya4BmQRBFE+74qH1n
6/Q89LOFVovnP2pG3E08mNQc5pCxt1ujuDsB5hf1wJy0rG++8Td1rfRmqIjhqA2NiKd/I6Qeds1U
/26GmfiJhtGRQxJIO3pYOnxgYWxNTmj+7yFb6bdycl+JpFQ7utTnhAIkK/IRkVc0bNN4Joq4BuBV
2kdULpeuxVLrch1lxJBvRlpGLoXxKsfPDMRxDGFqQ9j1KiiTgz+V5Q2fAaNEkXxvpOx2mWPB/x6B
HtRL+jbWqOXmUnxPY7heS8QFjwUz6qaPoFVYpJvy1VHywydCnb+YFA3QXvHB1U66bRjMH4KoH4g3
uMcOO1Djp+zLtxbDnDj5WacO/sKQ5AkBrrsxNH4hr5htYYJ2RQRle9jILAwuIvDEnWbhkENAvEzi
i/eyoO4KguIr75myFqSryQZwg9/ANLes8bmc+/diGJdN3aTJpkbbKFmAzUnUX5IJ2yvm0rcmIihj
yTm5OjLer3WOeErKRV/rySP8aRUK/cOOG/fBJUzYRya6mViQnJYZA1uWPmUOHgOl/S89Zu3WaZen
zNJ08wkYguRz1hEnYvM9aK1XCGGM/NOYpHeMakzrre4Ace/aeQRBpMXyVGRE5jZu7sNLcP6UJVNC
rO+0rEtIEyg4lozMj7pLt0V41yvEH+C3IrDkxJXwPh+pVopL6EyUSJx1mYnbXdkhvOk7hFxh4tdr
WuR518ysvdr2msSg1hb5I1farKa7uNiQBqcEa6NpRIWO9MUS9g+oId89UQfHDm0jS6js7JQRQ8xF
41a5VTZHdGUWTatZPcdNc3MkFB9/yJ/zBSNO+hR7qtwiQaCkLBgHV1GYrZ2lLVe6Ll8lE5u686Au
tGJjA7+fG9vF42I/16wZHnpqH5lSokch95jRZCaI++Gee80eYhZJO8++bZz1REQUg6xLWIIiAAmw
qscJ94MFMMLErIs8i7i5yF8I1p5GaM+BHrZLt7TfSq/5oOSltkNCs3ZHVoVkYz8iSGQz6FhIeDDO
as9tXlXfh/DC8+EKKACQvWuFfLp5vSVmYc2fYWrAWnIc3ibpjJTl5DZk4RTvlp7QstHKs43nEr41
uUAkl8ls4lwMEJJZq1okayCD/u6PR9mAFXGH99budlYuKVI98TAmoYvUCgaHIUiZoOf2OI/uuJki
9sKd35IywLkqHYJltLUwHppDd9VbUt3ymAAM6qTm+7+xdya9dSNrkP1FfEgmmUlye+dJ0tVoWRtC
smzO88xf34eqQr8qP6AK6HUvSpAtlHWlSzIzv4g4UZWjgiFedgsij3XNCMKtzgj39/7wYkcOxKn8
ZnJINRcMNV79Mv7Ru+xG42S8a8L+JyBqytltTX94pq6Cw8ZFdTxRongzZoG7snzNnGT5Etdf4dvN
kcHkR2P1Z+FyjWJxNSinlh9hejEIkBLhKKJdOFTfJjX9JObxgNZPIY1BSrUb5aW5sQ21z6v8hv52
XlPT2BsVo1Y2CAeOCD8wDswrdiJv4PGOLj7Bcb4yCT81XfnOKepe99PLQCpOGNDdJOjItHprjaHd
o3ww05q9h6wP9sq3mTkCLBIxbDOUtPX8oEvvQY3BOxYQfsO0nCs8RmQcNnXw7hvd0avJDTFzCjje
OPZCZ0qxopjdxgOQQLrwJFLnGGWopRIJjzHxBi/TQfvhh2c+j/O8nTm99WAvS1LspvaebWekgWSL
nevJn7wf7D6/Oz3PEFiEa4PRuXnj2Yz5Nc3iLC2uSDkb5PAjePw5/nXGWZiH5UtkIEwYgAPd5mp7
Qb9qU+cB9X+ThjNtFyblR2EMP2aM127LeZNquuWfitPsvrTbTa+tk5kl0wY7TbaSxninNI6lob7G
s3zN6+IQE2RQPYFFnye04VN3hmiDi71QTYj8BD+E5wK9BXTZuLpiiibvC2G+WFV9IHSesmirD0AP
flHcQPEgR1clT56NB7Cs74iYXKWfMu773pXF1kiKSwAWw2mMTYmVZS7L6PJaR9QUmJZ4CnNBEISn
snn0C6l5eNsYze23qiifGM3fEMEn9reVhsGm0EEmwgrrKfZ7FYUdmXdh/8voORxRIG0GfJXe4UbD
6EVfjZlukmpkKWAjQCy/YmunYyijstsSA//hqfE+9UcmAjHHPulcFXNcq+yfokiuq4yhwfLW5JQz
Ki/bZfXBCzm8o14ZsnqMC6bCJiVbzggdQ5LWLI0MrLw8tZ51IP9BwFt+c2eElphn+8CKtPzOjcF9
qgt7v5ga/PKmH8p3hzxTLqFu9VqvCuVssLBfiYmQCwOf2vRbzydrQo8UY5BnthUvTC9StlGcnjGx
XJMF/x8DFYCXoB4fSh3WZ2jr3XZsE6CZWXJNYIIcLYhnBROXGyMR4hKphpjD3BzbnodGGbIDmDlH
FXAnXN6mVFCCQHIs1k3JQdmo1hYliaz93SmwaCAMxN3YMQFg4Yoxr2AnHozHqJC4apCvDB/nT0vj
FidAzLOkM/DO++c8GKnZc3ju4q2qi+pnoXkB/oTdlntoBht+11TON9xs/aHgFBHqYUb4aBbB1esA
9823JCZWieEfZAdZVlBaWbOti3oK4tIi2woTrSoo90yu2MYF1q0K427n3Gr3pq7YFsSh5DAf3rB3
pDrKQpU/NjXbuHhgtdD4u9dcPbfThLl45IiGHyM6zGXxgVXRPWZ22a8Z8A1rMxt2oddcy6AK161R
fNOagkZmz9TUiY/aQGoU0V3l0mPs+TnM9lY92YF7w9J37a3YWGkB82kynnRv3HXW8CIbRjBFw7RK
lN7OiCT94ETOumJ+I++9eJPQ6Fp34m7rDlyXO1mLJQjjoTvmyQ1RYfc2Csxz4stw5+Lgq8npnIwk
3fXEe9cF6IptynVHzrHbh6V8A8HCJrr8YffoB2OtNzFU/aMlnG0sLbEukuK98EGaDS2qmXNJvAWB
GkTtUx4lR9+Lt2FYt+eUiedGifAUzHsxULwV9VRMOQ0hXJ0EG7RZdDjf22Om4txuDp9ZTP4IUgdt
soAYSP0Lei89d5slYLOGnvq7hdKoOHIU42Mc9qgsGaVXeUsLA+XLLRubIQWvahvTUZFxWONZOE8h
A7a281/R+FZ4AaP1kIhd7lEbCifSPJj1cIu9LuI8ynAymouSE8WvrOcG7ZyKk6TqX3WbcF4YHlOi
QxSc1d0qKogwNh6nkiF1rLNXz3oHNu6eeGBO4aXEULWEZUgO7EerTQ5S+pzuZnVgTaUW3sW00qOD
37EVB17CYjs4ID0SpQ7TqE91SOMOvoetbfuw6+gXWew3/cPYfRbWQDwKdYSVe2BaZd1Une0eTUDV
G89uCDV37Auy8dKWDCrx6uGWqq/OWOxNRrGrYaTcoTJ2iVn9UD6jwFjHn/OoHaIWkhJT1/zh+Opn
5ph04KTASTrXic99KR5rrzkIMFgbm4bUVgT3VmSgBdNB6HsO3nDC2yWnHPaCY7c2QbqukiC+lqn9
I2owiLpxfyEPdTOb/i6R9XKLWtmmdhZNuETPxAx+zOWTP+fbGd+qTxZtjRv0NhWLDSdu79PCeuqM
guHAZJCXltYGhfzU9mjt2GgwxggDkxc7EwOqlQCKpSP2bcJK9irrKefa1377UjQB89hAb0svzrY2
Lda2pHMDAzN9RoGEhb9FavI+DVQuPTOR0nEARUn1856B6sHvswMRl2xlRCkFxfWYn5acV4luyIYs
q7ZkpbfEht112Huwc4+Vf0kBb6Md/qgNGxMLl/JyZLr30kmeKE6WpwAVjubqVO202VwtTM6HKDYx
58TsLQoKWYew+fMzFFzaSQecsZ5vGCduFE6EnHU2ymX2+fUhC1N9mmxJseFUcQF+/WXrRWjFFrd6
wzPz1AVRt7MYWB1ji0KWoDNvGcgo+jZgCZW5CDeMZuALLX3V9vLBCoKl86MnwDXlI59aAV52pjAc
Nujusqdo2jNOrigi7w9DluGWWRp+rIXU8/XZ0LKpcafj0hZUIMkfu+I+M6sIXTKpz/6wFDp/ffeQ
ZOipBGek84L6UGbyLjZOvu/Xi/n6jJE4XSR//zt2ocjdpTxAtoFKhza5GjwHh2g9u2t8i7TrCQOP
uJZ/fghzjq0oK9++6qbHhY4QfqEyvj51vkAY1VdPwVJrFLWsP7lUlyoSJHkbW53RLuM9d15JEThY
kBDSGMYwaoDNnF/i14eOu2Y7SPH+37+Syj2xyy33f9RV//cLX0XW//1jPNGUOLU82v/7hYH6aIos
2cwVJY+3BbvDUZLyof/7wauXfumvP0cwH6pa4l3zuAvcBZ2Wyc7YO51xAtDaboBpJhs3qx6d1M9u
ioD9cG+wmg4MsKvMP2f4BgDHRlT99fPW7Exzg8nV2tREepCnXZRXgNegV5B+17CEITd4hsGDJyEd
FUT3Wc7CD01OPKR+jcjNHilmLSW1MkvW0yG6OAR7VtnMkBfAFa6mXv+cpdEeyrw/ciZQVLhF+7p1
s23JVMoYH2VARjNjd8sUErc+vHT0Z+AFJAZgg2XPU9yQqJhAHXBRnmPbWhKw/XpUTCCSKX4y/bS8
GGXCgN4JtzyjT1MwLosAKQglB7kt/O5qpzhbxBxuzWKiySzPdzMgJdYbKz4g+rKqOsFptjwsfVgu
1nPfkcnsqBDMEnHIxdSdCr//XhnZsxgxrcXMg4CJEfS955xorUNVOsfU7zgukcrkIWmhB+2h5fKh
YBMngw/Ovum1NMxop/3UQ7TBPGgPmzovPytZ3DXUTNvyUFkcVaxpnzrMPTP1kpgtLai19TMz9GPN
oZp03xnfTIqQTZWmYftrO42JEctnQnsTJohVlrhHcrw14glcqqAfn5rJOcXJUy9x5wfWcOd39oNX
k0DyYiJYEzni4oVhPOf9HLtA7+fPE7hiizjXuu/6tzDzrsu3LV0IHwTnVkR1xSaM4s+8iFY9E3yE
uOnVx8SK5Z3oo8gekfK/2fjt+PJA36t4zTuerMVcfw619dryE6qYwcgC34OS23wPJ2bYVPlS0Fx0
ER3TAZ2uhHy+LT/d2mbccJNoPe+9uX13+uDqGWzOC7BMjHaB9wDMAwUZuJzcqDoU6qn02f/M3B5p
ufBiS/FcteO+l0AKw6j7bIaW7RXnXCbgrJVgsBfTR9M+yXj0t0pkFJCm7pFqqX0k8WqHCDW6WkCK
UfYzITeLYtLjOZtWcQTcNQxqVks1ria/xq5lTk+l9H7oQM3npmQGZWLDWYO4bQkMgBjzhop9Xwuu
1ghrJg571TGmJ6+siFG4PSGJSF9xjXIoWNiSaBlpkVNVUbfQl2d+hBxlb/nVIRRZ7xVB/N4y3m6z
glMqkVJv5XTq1dDDJmj1o9nFe1RKm/peaIB9a6x9yczbNxn4+hiYNDbH5f2oqdjY1WFNxr9oYGm7
3/pavPOstDZ5YX3vCxp8bZ+fuar7VUoOPanxSxLYDWRNznZIscn49ZO2EwYIk2ZjY90FeUkWdajq
HfMaeF2xApHOzFs7hTilbfwxUflF5vI+0s0vJ2EQOs+wjLKiZy4I3SLyZnxwCBGCd3FjjQGtiNbb
jNONinQXxJ53mb3qwe+szyHriU/ALmZDna/g6i1gXn5CvhRFDtzTpPmUDcYp137RETepH/XcjsVL
7Zh3HoawHcEQwGs4vNPqhUMWiQO0e3y5NuSBgVJujzbbJuFImWXqCUXd5iJl+OtBU9zMMLkdp9pa
JOBXUdOzdY6iTfVddHO1UZnPqhrxlrj1WTnFN8Lat3aUgZcFHxrO35q+Okp7uGvNYBe1S9ZBuvY6
ieiuHpR56HX4FIeq2rm6XrapiHeuYe+DgPhEa1Q8OONl785py5P7qVmqUMnNrNwD0+xXI7SI/rgs
5ucE/3dd67eKLVijcou1NNn4pftQefrDdVBuuGxyq/spi/m+rK6OLLaTzRiQNB0TP74QqwQhuPJf
lwuedOi2i7ytAYzPsqm0b7DYhp1NNs3ZGFP83vTBwdN0qQAI23SaWRxo3+vkM4lhsyA3aqJ1vSjJ
kibGQ5akl7L/MAK/Xrl9i9dIHKcqtte6DqwVuLtbH46Y1XTrmfY2gq4uVWcOeDDLONBzeMuc6l47
+mql7X1OE3Oe6w0Bhruv7zu11NqLBJu1btNd7RQPYSOKlcSVYM5suW0RcXWCdFyxQWJHlEy7jmy8
g1Ma1TVocBOQOfTafeFK+jOZqaxGxZBNyWobdw+Nw72EsZQ8aJ3feLn/oHF0WtNQ7zP7nQ4F/MZK
/Sh5bg20uzV19RwDJGrq8KyAjltef4pCnoqjd3WZJlk47bh1Sdujwr43KZz9yXlrXfeXm36IAvAd
2tkTyHGSNbB8c8ck54rqXosDD9eBoTAT1lEc5qF+Y4y7mFRjjpHtPudBa+TVexxkD5gp7mpPrclQ
ADbCaUa6lGwPe5BLKIIThTVPStjfSkAOOuMHYG95jCaHVmJeyxTgZsC+uRAjVyUyzMpgfMqefIv6
eooVkIsMubNjZNyl5XPcj+A7H4Rqf4iAPY4kfz3QoMt9wkK7TyngECwGZohkY0/HEvs47wtzSRcE
8boiopHW8DviCU2sjOW+JhwJXQa4ehRtJ2G/VrNY1Cv/XADlzHEndM6UckpESxGkjqrye9z135qE
lniKTO6ssCY4GVMY2+afsDmQ3u3u1U2rbdM2H9Vkv2VV/pKnbAsIbFe6/w5lCoZYDgI5LfMd50eH
BSAa1+mQvIfkKj3UCaJ6CA15/aF4P32XVEOIoD8W5tZNzeTgThSrG+19XIhLOW6kqKo1Wp91l/om
0esqyjec2+a14lYqrE3k8I6W3QgKZ6D0vVA1ZN+ItJukODaPBIJXiy5pJu9thSPAZ6FAFrN2uq1u
RIZebPOLwU4Qw8Ac0G9l8L3Bmy2m6py37Hxsl5USC8mZyetVGSIkdXGMR/t96BM6ZqcndzLfGZqB
kBz6veHhabCy/Mdyf/vYkMni0bg6ZhRESqB+o62f4M4f+7Dn6aNR4QZruigHpc2tdbbS0pl4lHaH
wGnVXdMlHECl8aOo+FeU8ZIvgYOmIlcMAxkAjv0Na8DBzmlnp61lOoaMjL+2+077KTXzqTaAleQZ
5rI03+U99eR9xSMTrJqZtD/oDISpbZgfDYmpGXjZ7GGfjPOtxsizlrXysHWYR5JZ88GgrjF6ToAP
7YIigePpXgXZgnOHUmJli2w2o8gUCKSF/+RF+lWE6AKBDyMZ43Er+rNu3GRrVnQTdSH5ybz8OVU5
jww53+ewF50ogcyZJeeC4xBTBaSQ1q1WjhXjanLerSaiQtyhXBuLIoMk6m+T8ZCTGLBR+NdAqzQp
cleuUA+GfWGob0BfBkBnFJ/EJvqkE32r5HzXsYnc+66EviCTe7ZAeBQm5xXjzaGmyWXNdqsGUAbi
obDQuLuFMI1hMu1uJ4arfVeNPDLwjDOuIMfPc4U3197lRvhQVQF9vn7h01Cwg5GPZbt5lXNsbofR
ohEbY1LjLUkQcBumBaYf9eQEAqI9od4QA54/EYPOZcOpomjUren3zt5yx2cuBQJ9ALjUMJBoLICs
xM+DWNptDZbaKGcho/9nG49DscEeRn4PxBu7Zn5yHlHHHO+QPzH3aRpqa0vuFTIlCZs8x8AwpT3I
NHFeHcrgOENoXQVgJEWFub/HT81+0R6YE+irN2EMKUjhpMyt9mjOYt+byQPhvo8ySAghq6OX3NYc
su87cz6PYWAdkcxaAbQlaDN2NixYJC+IE8KaPtrljPtdqNVcxnilmOaVXcY+MhQreNnPLWOhQRKd
I9hdQanHS12/tE2RbSz16pU/NMSEjdFE/krI6CGL5ofcYkxXo1kC+Roe/OTeLYLzzEzEMRiLQfg+
6y4ddkA3f9UzhScLwYXHMkEw4vlHpbpf0sswwfvT3o7Fs228QcL5Kex5PeQyP1s5zhmrjy6AR+at
F0jF9t3aRkN+K+f0ZYnL+7lXomDgJ5ibDVi5fGfoUO+6MjgMTXvbm6PY2BPtzWHb7vzQjLbMo+ny
TUjezZbgmTjlm9BiDeFdY28THxvo7gxFiXGlPsw/b69HULRF7uzd8YXxDDNCvOg7EiIfuUSWyUr/
cRidV1OCf+mq5y4n6o4Xpt4bmb7F3sssevo0ayayKWQOv0a1CVIdrbPOr3hMHOdSdPvE7QbCSoEC
f89CYqTNFdQAdBSSWRvg1bsWDEzlMasP3PidcOFKdtnrkGJ/8rs3gsG7vK3R5Uu/YkM13CCIUzuF
ciCqQN+jzTpW/lPnvbtOfFSPriPnMHD8DGaKqGc6YCKQc9kMZxiMn3nQs7yj/YCNFqNOZe3CJtr3
AzjwcjQ/QBpj+k7JUgbxgbUv2Bfmc0dR6hqZGPNJmgECM0ICwdk1VpTD51Z/7+XysXc+mzgjiQo2
nN36R9l2rzpe+2Wd3aSK6vCW/2YsSyuPNuO9788XSyyl6RKmZS7tE3L3IYn0tvVmZumNoK7EpCHK
BVsV39TjVhfZcxRRpJJZ86q0a2vjiXnctNSAd/mvKoeD4HWBieFdf9jTSIA+AzveR+ZDaIv2OA45
j+ZJv3YfbiHDQ1KhJjFi7By4MWpJicctR668BA7PkTYZnl1V3YRSR3vXpRd2hjGjqufIJ9XoZfOj
lkZyirh/2fCl8baVJRjXJT5ep53c4pLZy7ZFWcsPpkX9OPrW4xwQQ1XBnaqZrJt+9K5dGR172d81
hkKdH7t+k45ZvA6jcdosxmov750HQ1FJoMUFAtIAmZErtynydVfUsBFHqLtmekDMIWE/DZSRGAdZ
9t19EvDKZNzj0OvRcANSS2L8/HIf/3+j9r8atb9qSf7BqB01P6DtR39vroS0RZnJnyZtV/+HYQze
aMWIzvnDif1nc6Un/+O6ppYe6qVL8ED9xaTt/Ee4VBm4Jl+RjrNUdf1p0rblf7BSA91U2FjgqvC9
fqur/Mf6yt97pTxPOcqiKtPinzO1tfQf/cWiTVlKiE04JEi/4JFAzo+Yrx6UCfZJVeO0czGy3ipE
Ydwl1jEPSvCCYtpGDstYh6r9daX90fx5/aNX6a99lebvvVzLy3GkZvO/VPVo87dWmIRfCr7HTJ0t
hel2KimaiOWPfnLKO5G/e8vQRWHeWBl9ebcMf0///P1/L6X5+va25rdLNaPLXubvvw0vRjf0pGOf
69H/Xrh996hG/4BrmKiVQHceNNbmHqcibtl/7YH7vWqKb86lwrVC355whP3bz16HQxh0iWmfkwyW
KgAA2kInCxNk527iOpJPRszCTINW4VAoH8efGp9mUsRk+xu73bPPq1cw3kNC9M38L1WA/9PutLw4
c2lfdV1Bn+jvVn4ANVRpG7UNtbapQZxV39WCAasq38Q8BAG1azhgUQiABJBT4oF/Mu0CVPJePqYF
shob1moY3d0/v2Ff9ap/7efidXE3mJ5U2nS1u9x5f71+xyIF5DxG9jnsfSYWFdUuRGDFBr7sL87j
wbMtYhxjKf5bYl+bJu0BkGNNORVLEWVyaGJmolbTU29QQQSaWmdnCGDDgxPEd8I8eV6/sceufrSK
Sq4misJIjkXmedDjJ3q4vu+K7/SBOweM4IdoZg9JfUjxhuYLqEPaD0ZSXrnJErLv+UYwX77XIt6l
gSxPnTfd46P+1SxRWL8wqJRqXOsYxs53Oh6+CZl7l3/+bZkU7/4lkEF9nKcFt5UWrulox5ZLU9Zf
7vbYBMVDo5l9jopCgJjBLaMV/BjC3A39AUyR5hFdLSo008K8/lFAvMe/8P/2Qsyleo+IylLD+9uN
FsREmsJpss/ITOhKIrzJ6Mt8mLtxX8r2EYTIXpVTc7Z96tjbbGGzjk///Mv4vRVs+V3QqGcrKBzc
eL/XLkbAYgxddPa598NfhjxgTeWYiTfU9ryrHUHgkeW/Pd7+92nL99TS/PreLAm/Xa2ij22nlal9
phLiMNZ4vY1GwifEIetnxo5ExnzOIPXIFiMMGLkb0DKrujKtl7pW/3LryP993mhhSceU2rJ5I36v
eyR+ahJNMS0AbszEk8G6WDT0uADqRZx6D8Kdfiiw3ZssdyLc8UO/m/v8xhwL9m1zTk4lLM2brkWe
byalTgPyw9bT6YMl2OYWE/0GVZ34R1xEF+IG0y5BIEdSwWuKh+5f2ufk/z65tbBZx2CP84n8/cpm
4gy1Vif2eVgiwvlc+nf1MtdTI9mYMSZhtOSNS4PMPg5/YGQNiCd/IkRdlNUDON3VUAoOVl2S71yY
0GtrqJNNUYZoSoN17pU0iP8HW1/QaqIziqsYPk2YGQMC1QRyV61mcqlK9tix1/xbE+vfg1R/3Le2
bXnEubhcnd8b7BJIkWOWlFw3iaoOo4EbWwhe7pB38BH71y4Yi38p+/2fWtLlGtUkxIh1sQ2Rv98f
Y+nWBSq7dY6UB76PYfCVeryrWQIn8xRsVI8eqD14Rff89cGV8HM/kyrP/mVR/m3tYaG3cXcLx7PZ
odDA+PsrKcO2SMH1GafWTwwMx+IRsQ3StkZhDzHZYsuJxa5ctu/Yua0bThqshE1tHVyJL8VLg00Q
1MFjbvb1v5S3qr8/UZfX5rjsxiwah5YLcNnD/fWJWmIildp0vBOoyrWmwG5rqpbu4Z4aFh14+Km7
GCuI694IRzZnLOobsE3u3bKuBCTBsERTtxUgr5wHxalcj9FB9YG1IzGG7UZ5yCZcxnmunMM4uFuP
XdkqWvAuo+R/jCcFlRML1Gh26jJWaQBjnU5oDkfVAXyhR8eMfy8Cd1UGrrfNG3Vqa7SdJnbFfgxJ
THzBfRJyZ+Rxx11V43Zie5QAA47QW+Niaxq9d4BoIa741c2iOP/zY5i3kMThX1YlhDp82F8tw56w
kDz0b4tB7o6xPWaWfQoCBpWN0s/oqPOuiLSx03l2B7JpYNHuBBy+tsGz5aJGYI1as0MLs5VfJ8Mp
jllHKqDC28glZysKCmUza0qOMVDHtMUuEbVMl9h2vWV2dpzjZODagfsAZ8+ixwRbo+foe2TsaE8U
H3AvsYONOXJITqRzyhmb7wc93FYBXX5ZQD6QAUJDziWYwI/48Xqe7STF30grVJzl07y2l66orz+P
0CQ2jUdXlqgtFpkSOCRejnptzWV4NLAJk36BLcCIHuNbRDPUMB78bpjAPcw7H9X8LIcgX7dStzu2
B1xCQ3Juq9EiO4DwYnkoE60FWQM07SrKv6XUXBznMH+gVwa0iQgPy7aoTvu3CfIUFKPmMZRVuepp
BNrSpTGuS619GNmko0VmX1ueoXeD0RYbWkTDLaUpzM+gj1Vx2FyyxsWTrQJnm1iLl2VqvEsbMO8u
PDrsGiXHE7wif13NKRXyY8m2h+jHyWoWupJ8dUS6XMBdylBofG9YhDFHvcV5/GqpAzzxCM9Ai/pJ
l+KlsYHozIP4RlInIGql3jtEyS2GWAgaBvJ0wdRw3wCa24yOMJCOe+u0K3KwMXYZ2UfV30adpW+w
Ee1n4j7nvG7Waes5j0Mwe6tC+0B22hbN18f7Mk/P8cLcBgh6kLjPjuD/f+YjyB1GMwwyF786xY4g
91A8N07YBte+x6MjYOlaaRO+Jfl0Z7v5ATWuf3DwGTWDxUa+7R50AoDUT3PcB8rPt1WcOmzjCbQl
lUN7t18DkmDjkWU1biHdHiO3ShnCp78a3QQPRu//8oX0t4NC7+jDFOcbgbhNo9L5Jg9ekhLvC3Ut
m6jLw9vWz6aVnF33dSjrZSh9U8XD0ipnM32EMMbwyBlA0hOCB1dS06LQbdHq953h48VsJuJ14Z4e
qPHWoLbKgrWFr1bAKuOyPpogLNatYyA5lLeywnMlUjUfuNYsgO1gmQyT98byGESFMne5ldJhQ9Si
/OMKr3P6rjKfK5WQHiNt/5cX1c25mItPL2AN9ry5uA7u0hSQyk0Zzt4+QPGk/VTA8O/IdTXNh8Gt
8exb3+N8ePCSSF7mgZ2FxUl6X4YgQIa8vzE62uGrqXpsrGAf2IN/bQlkxFODABxjkfH0zyh3263K
6nrXEAJde0lfHCG8nBuIdMDH43Cn5zi4n+Lq3Qb5dqgbgJ5NkL4zQqeSXXu3ZGuqKz9gQdCgdo6+
hKDr+dO5zYpfzKiHGwxSAmulxUyPd3VFfjN6Iq5/GXMM6GY0vdj+Yy0xIwRd53y2FzX3IdgCROSS
yqC17Vj1XZMnm5nSu1Mqcovczy+PvAGTtgbdrq3ubIfYZjd/BCJf2tSmZqsSq9gnUf0aiSOoZucb
lr+3yPQ3DQgV0rSgzgIf287kesmNHwzrYXCsE+ZsikoK/Hig2IBwLdxnuu9uO7ue9pjjxVZkHqNO
EQpKboz4UlTGS81xeK8GMoo1ii8PguJHxpZilTTMIU2zvJZJ0Bx7N7lkReTDzKVHSM75oxhDf6c9
UmLG/BaqhZldQXIxDSc9Vr29yFRvdQjINWsYjTUOlWOrOgDcyeS0M/Ulcs3D1Pg3MXUC9xZjU2QJ
dCm8tja9Wtx2RbOtG3qyjUKaT7lzCFoneOpMq1+pNHuu7Xi8fGFdKtv+GYiR2q15SjhG80qIEVn3
aYnnNtOD9wIXu7ilOQ8GrJP2mzxk8s5inR8iBxRKnc4r06++jezQMIkH9aFmKnvJeu8pnLB2VE2/
t0bTvjNCvR0XjHs1NuPKytX0FFxG0bO7thlgO4G4jQoveesRvgYzDgj7cqbOKMdrmso49q15rfyK
/53qU79p3BtjhgxD8PzrcJZzMt4xhuRXVtchcGM3KvYUxjjrgRk7+8XHuSFJNI42JBKeTvcJ9Osi
H7cmicvzlMyYqgkE1xKCcZYRTxJx88SYyzkHGb0eAK7f/EwXDxn15uu4pT5OQzNdMK3Wt97GJVVS
qEEmI9ta0N0ujHp/zqgJm3yw+mPu+6i3pqlWg6q6bV7sB84MmzC0J2L7ychFIu8Dg+42rThLeNIn
g1xROkKEyt6WefrkGGN6sZrL1NfGwSuqboMzPJjO3VxyWizHa+MSWLSpjqUlUl1KaTwTvrBXvtGP
CHmB2o9dyTE+qVnzKXtGk+KZohm1j8birBeOdScHQvMJeTZZDd5r1UyvoDjrAxJVt5de9d0g/f4K
0ABMsJnprYCghVGF7Foyw7r9ghm59tB8TrEkde5E4pzABCejwtSosoGANla4cQ1lXarQuW+x+ty5
DS4Zry3HXdZB1uzb+p59+My38wKc+WqXluj3aWOTvUd6OBlqVzoYR0FJ25izMBHNqLFFaNAIZTGQ
di1cg2ECNGEaOV1a7cb2jH4PClXsRiycBiySFa0yFJzAGsWAGde8jx2l0WPB6d9eBPLKrS8VnS6A
HEu4HzJd13M/nHgOi5wjsedMDudx4tu6wMFtevquLpCZ+8XUHNshqEBtijO9IrdeV2M7syjmCJYN
GJr60qo7NjaiWNzdNr6OSMsn3haj/W1cWQz6cMTvx9xqiSkx8pJQLVj8Ca21Y15vMDct++TEPfhF
Ni5ByWHrNhICgGcDfbQyf5dZUXxD4siUq6oy1PbrO1LHDDsP7i7FxN+BxQ1wrjyxZpKHc1HiFwrn
nqRxVsuLnZ6srAV5mk/qCGLc3fqdTm5GVnASsA2AlBpjeZ1S6ss0CsiM9xOl9VdY9Nj9Xfutz/Vn
WcYcd22xzX14naYnPkgVRBxJqB4ZjP7aZ62ipXfk+pc0vde48XB0XYQF20uDoYJl+V0a3rEdz9S4
lvvMLH/aynyzPMndJbUiDxjvzTFi7bB/FOUQQhLNXjvi/4c+iXhM02zSmPphzEYylq7SmyoP37Q+
L8OwMbTCvVOMaLPq15jPGPxkhjOn+6aahNpevdPR6G1I3AVs4hRt8gtba24eR27ZbUMTOJ0yb41b
JvtsNKmpylCqq7E9kjj2sVbkm3oCz4xGd2P/H/bOZDluZEvTr9JWe8gwD4vaBIAIRDA4TxI3MEqk
MM8znr4+B7OSyuy8t7o6F3WtrbWAMEUQQDjc/ZzzD02LglDaXUqqPQdyuS8Hpd/bDyMKirt21p5s
/l8UfjZsul+MOTP32EIcKcbAJzf6hd+6epWL5XVQ0mBYlB+GPyKuT4kvvx+XCdEKG+yOXutB0T5J
A7watJfxlDKAxLfGm5rDvQcjjCOpQplwyLPdzI9R6R1TbAcSUlWrYD1m42oZkVmfGlwclhwHda0G
gFWmEj9LQwkTY03Ad+XtKDeuQEz4VHnQs0OE1MYwQ17QuoQmB18c3L7VnJsZ3SksEKgXTlHrlXnD
7BeckPCAy2W986akuqpS/LP6cW+pAO3bub8fakBpeUM5lboaoquy7ihupwCsQUAFQd4RvsU6B4qA
PayIybkA//zYqAl2+i5YVMx3wFSSFDcyvwaUSRiMQP9ad/pOScHdNmjeKhB1fYK+qk9wY7LyWCB8
e5gF1012JWnZNwzQXmAm2XvdnE23R5VOM8prycL6JJR7d3To0InUPOaI+Ex3yeDZOvbDTfJOxAuU
AoW0Vg/RQG71JwYGuJHxGzLlFX0SI3dk1R7zzsnTUSK2JfQV1U7fay2gM+Qf7/JSKVFFBy+QoRrO
DH0Hx+hYIHpAF0ovZ1EmlJr3xSDE0KrsQLf5jGM4vn+kkgytYFoZSQr6J+q9HNNbFAUgxdWqLvQU
4Y1Cy0Ap9qcV+gP6plQ+udBDGWkQ/CszcIY68aBSgAbuImeXo+l0CLM3lP/epxlRWvwLrH23pIdl
th6SsFn8rIkZCFI0MIpY88woOssKdHCtBx0x2qOg0IS3RY2Btz3d1UyC6T8wKdQl54dgeO7GljQ9
ZZ9oDxPOtCVBLvO00bjXJn2FwBo+grN602rcL7SBxHkBLKptktFr1P3sIF6jmAp17YqZY8XwA1QG
pZXhuwbdL0fFeXIkw8tgtEmmO62lsBHWKq8YDer51fdcQqi0L6MuQAYcSCKUwmo0djlISEsCiLGU
3bmyAXX1yrdRNVoBaTtHTASpCo9BaTm48IFGpqed42cUXJvuyg6N0Q0nNHVzvbtVEYX0pRCMGBdy
xMYTmzsZiu0I1F3i61Zg1XrdXhVmTrSOMPUYo4yuGSBRlfxkmN+MVtRq9Wq+XsYA/isE79SA5TbG
0m6yeMY0XZvnn13B8oXxpRCO6ySrQLTghEM0QVfxPXmpZpiu+jy/ImvCUA+aoxBiHPagOTsDhfaO
eb5BGVZuMbK0QVwlZXSnmwCE6gymVoiRgd9F5jltGV0LxTgggQ3uv4XMdRijVgnUEgq4Ob62xtdc
7d8kJ2N6AvORIUydl8GLOh09/SR3iXI0fLeVc9IO6OHLfe9JQ3bSpziwiuiplOufSkT3PFDOTieH
cNiAvmDnVxGjHETL2M0c80bql3qv5Zm7kp4OLArprio7d6C3vLwrxzMp0Ok+csCDEVtgMumQJdJW
/AoNu6wYfVBzU+Q80BS4X65QQwod/YWMp3xqQ23cUy4IvXgc8kCJbGg94yzvB6mEs4cVrts0iIZZ
U6Kim9G8G46tXJpmdR7phk9KwkQbyY29PCJNrcqViUT6nF7xPenVtpbPZXoVR8WNtsQrnKP/3N+B
ksEPBTFC3awSIioZsqXKe7FtbguCklrmMTPi1hrgxUEHYDB3Y38Y8ya+qjUtk5nNjsupCadjL/a1
276lj99iRM+Dam6jq0mVgkju5JMFxf9qWxi/r5kaHFoEAtvdHNmP2mR+1XNtDAZzJumUd5NzjCPp
TM2HTWtqzvD4aUK4BOGDsY+aRPXrJK9f8n1VDzXAsLwISkEeXNIFUqIFYmOQsAxUC/mFqHj2LJR+
9pvZPGgxWYn8pKjfujIVdixp73a4ctlT4MAIYbTGIqmGIYEZC3OYGBODBQ9u9A+tE7c0lt1+ADQL
R7S7bA34g2OPuTfFQzrOQvcsE5k3o4UfDnQsi8iPwYyHLjbcp2l0PQCcP0Bd3/O11yRlAEWtRHOO
4uS7HVXaDEsp1UFkYnnoGu11STrTIzz5OQA8Ag7Z8AKJHGOsMfuHTVRASstcUqIk0lurPXb6Gt/Z
ynjuVC2+AUSTofNzOenlYU7IiGqdOZ5FTznBjGTkRhpdK4XfTYSSuw005AhiGtQ+ztO4Gzr2Bbor
/dnuGjxzhvK6Q+X/qo7yCm8IzONw7hPSt4l0ZwxQi+BleATR6rGTZxxlivVt0ar4nurFpaViEGXb
CE63NaDxeQlRmRowQe7aW0hjTtAytdit2FjfKwaDSRjhYCTFWXHRGcV1ZxgM1lE+BWmBmUmWLQ49
Nth/C7mO3QIeXYsb8K2Jkh7nCuMICdHMrl+BSXZxcmjVsbqRSZXtZuC8Fnqo5zBdfUudngusAD3K
G8a5K8t7E40E0JXZuRJ09sbCTLxGnskGj4IimmofGDcnPEdvSrmzUPWwlVsjvsuEwOMUJtHz2BVX
wFvj71UNNncm6WYilF03huZJKvq1vC3fKinPgyLHSOxDVHjJ26CyHlOrp3ufZkz2uFU0jfbtzDgQ
DUl7n6fHXNWrCyOufrRN213reQWZdbRRK1oYXVVjfnFG6wmbanjRrVJccOvxoS6QwprnCMEP7cRE
NTu0NtKpQr/uYoYsYxHcZvDRL6flRl2xAJujKfIpSTo7VIxBwHRK6FIRxDbBaJe7mul9Hw3NRRVV
z2pVyEBkciOwLLTJ7aa8d9Bhd6RKINoZ//s+L85VQf4kGgl8Zid6xlLiVQKWczIr+24RfnwALh6V
3FAu4KgjGUCODlaa9AigscL3QTsSbtvog6BkswWfatVER/x4LskURTfQK5B5LaGGZ1rUHAryh5e1
PMqXuZ4ql52cV5hb6M6+62QAzdvO7ZypNMZL+77E6EvSze4WCBMm3FOGrgo1YBJWTAHcCUu1BaYh
NgZ6f2QohPM2Y0yCwJRunKtwhuRpaqi6FHo57sBEGmdUeMmOIJxn2Q9KLaFLg7c8fJsFyhWGQQ3h
TzBN5oMQLw2atlg8C5S6SVr0UE+Ng5gJNXAunbqWOsnHOiV8RlwfGhKkStrxXbwqX+X5K+48g4fK
a+fqWnbuZHnkN4jRUK9nxLERp/e0kqknHZZMHOpjsKAlvI1cLZ0cNj0RyhMAwJJgSjFdK6r4LYEq
TkvyVL0UBH0gxIlR7gvd8Yb22iEgg4m65AXI4viHhieGv0rScsLU3B1i0wngmKsnXD3Moxw9AZBa
TtuC9+hu1dMfumTTk9pzQ7dLqmW1ydEPEzn7bQ0lF3L4AMA7H3NGcqd9hHYBQT8KUiHwVctcmJcb
PJXcJqUZr9V0GnPAa6ZywlA4uRhHUZQj7p966KwVAmO2sjOmEYG7aIYaggkkAQb5E1s7m5hlXch0
zXIkzXsnVo7oPVu73slzyOMEIepi3i+T+aOLoO2k5ta/Kg9TMxuHUalvpxZ++0x37c/GfJ2kETmp
cReHeOK1GqqJsJxKwkn6r05DNVoaUoy4OuZ4Wg9XdUCHVZ+Plt5dILBDrYqpumcWxjHLyEY3UfXT
aHFZovcPyMLVcKj0JcjsQ1IT8i0mSOFyaPMTPi+PNTJOtwnUBhsrvkFvEPVZuOLZkFJ/7OkdCcl2
ct5Gl4pZgqMtQHumEjKGdQn7FdSzFhDFRrmV7Bp6zl2d4H0RN7NOWJVfkmjKfLnHTE4mFQHHwnnS
Rkm9mHLpfhZ8NRMGrQQx17FI7tsRnkrz5FzLGQkqJ29fRmLJI9LXh0kBcGmNNG5g/mgh6f4wG2hQ
dXK2H/KC5w3ucUFyGVALabBFXU6EnaDc0/VGUyDKzIJQEB8iU8exAd6zsQ4Ip6Lruw4Q23qIKkMK
Ih7xk/hQSNQxDKCCKXMSzJ4BuVsriU1J+5bgJHqQcuTG9LY45rPiUbzFpKvOD5QUIAAjD+Wr8w9S
c6jcETohtk1HCOcqElLwa/MmkyQqcnwBlkakfOai92PEHjI1vorn2xWmW7Bm8o0SoVcDcqajTAyN
v9DxR1WRdx6kAQbWNLhV1Qppg9SvIVj5JENGNLwLD6l+LDHMgXsT2mlWyXhTm++NXiB54GS3GnE2
gU/q5kKhgIFhH8HCsxUdv+jwG9Jlk98oDm6mKKfAFVyFNSPSc2uNqdNsYZFIXM2XUUzBgcEz6up2
zMJwr9Sg6RGcMp0pqGInJP96B78/93o1fGtN6d2IUAsd4XfvmPi9JOB5dpLD5FrPKaU1FnFQElsg
sGt9TwfxGCvFvYzvjB+Z4bepMLE4G+1yP2MW4E5oFJFRQk26xejA6wsrQGzTd0rtKYyib/BhEd3Q
lhrzA9RdlgUTnQprRb8kWo2TijExpJiqhR7sKFiy5Qyknbi96zT1ylrSpx6VDn/K2ru0HX6sc09T
/DklzBYayk5qMtVgnmuLnmJvpyRFElSG5K9rm5DCT+Du5hl03BrYOGKIiS9VJmwC8P0E8OY8/XBq
keKgIo1eQeamLQ55EsKfHlLOZiofqAgz4uUz4CxlOSukKPbAyLBmwcds6vInw2wheDCz2sFOp6pS
o+KcFKiTZ7l5u0r6yyKPJv2BjRp8UvqLqQO4VTWw/V03eUuo01loonlLP410kb22bXLfXECxkpwm
5aFcoAOOsJq20McvzRsQMV4PnKHlsFPxaEK8vU/j2lMHBTEBkkAT8TicaxlOLIkMfN/xNXyUiurW
WfEpkeQ+6PpJPjX12Pg1iN8b5OBSMZEk+YXYQZJQIyWrTSEOcZdDpKT3MyH8BZh+DeyctzD1PmlO
ypwU+wgXZA3q8JOJ5yB2qycjQSJSb9ZvFnyCRywfjGszHq+H0Ylu1S4MHGPKHnLXprDahljJTDl9
AkoB6UGVqCdPcl26hb6MFxNzO7RUq71A4ytmfQY/XDrGY2nbryZSodBzrKDJeuu6roadQ55+v+JB
tsfg9zwVKuGT0uXXGGBcFIM23xeUDLEs6x/WSAovYr20z/oQM7/ShVpdeFgH3TnUFhOluuhSUk4a
cbBKdITcKm2x8avOpJy/IEVI3YD2NyiPWCXNPixvr8zqkzTq0b2xJu+DpJHKqdbysqjmK2Owp8OC
PY0v18WPEm53QBKvC5CxegWyBSWh1uQnNVpDt8eWWS2zLqiTxB0yu6HgPt+UTLhOeJtc6LrzXIli
R4hUnDZXzxgvKzuKa1HArPSHWnE3Fexf1y4KSkbr2h36FDuHqu81SrPKjRzhZIsuAkLuNdOVpJb2
yohYZJYgwqEjXhjBmSkxGnNINcG2rGRKwVSJNodnIyrfKmv4oTdI9vShcmlUWGtoyRhkoEmOrY3M
S6Xlbh5X2gF3psnXDEZoaki218X4Zg8YegXQ02UUH2383IYIqQ3Z7shZDcoBXMx36tG9S3nwFlVz
HcJJnrqL2aAe07XgD8s+RSJjwUEOdbAMMQC/JXuZGDUVrlm/jZTiYGpEonidAl5oPSOhdxt0Jj9L
WDDb0huA/Q7E9XpRDrAg74bWkFH7hv4cwQnwAaa6XVNclsYUHTBAPIHVifxRsuCnlgNlSerh6AJD
Mo8YdMN4sRAVV7+FI79cDDgiV2d4zXN2lOk5XTuhKEpCN8Ol87iOtPZwF+tzSxaSOTQZQcQtuyDE
vOakoWjLcE49M52b+KkeBFeFqUhF5caVwaX645qRL7DGhaEGdwOEeJW9KgNjR241odhu1hewvWCL
9sdybL+2VlEeRlEb1GVUG4ww/YkuBAoGk/Z9NmDHD/Z60vOFCL2JIq/vlgOEofzcZohy2bNuIVcc
R1gnZtJ92BzszPDaxKJiqIMdMZHYdct3+JNuNNf6uepn0wOiou9KCfynaagBlrYlvxLeI0xVtZbB
G/SMq8fIDQ1WQvUMdls8OT56MDsUVRo3NmtaaAznlDQovDK0B8JZAWvWEF53+NVpFb6hcE7JpxEW
RSolcQmckktunADBipN9UhB8RpbuI0XtnGwSxjeAqFClQtmvStSrHCka6CnM4FK1CQ9Kg9HxV3WG
tEV+RkhOZ3xj+o0o22Z0dWRkQ42fjV0qPjqfwFCSoEiKiApIIoaNDiS1M50YQK/GvD/ohKXXRod+
qKR0Z7VtUWYwIyC0Q30ezfZyhBS11/Cj1scKk6hVIf5cFYvMweaay7Nrl3n0zHGGZRYhM7jKi+KF
Y/NoLbwqtpQ/QocRBIuJfLncXaxdrEK+LxntR2O9Gnhy4Gn6k27xp+sOXjUOvKsXLhFFNWig4GKC
SO0DzWlUIlxJcUlItJQeiF0Rd8NNEHIzDRvYlUDNI1hGBQWbCjdVEBReUmu5mQyZSWfY2b49NGdQ
C71f6usNSn+drxGFuapaA2zADcp1Oh07pFpZDuNi1rtWtWCbpD0hqGaHp2x8Sl2zk5FOqhDgm0MU
9xDmukcZ1NoNQ4NJDY5//jJTyalHaiZ2Md5FQAXvMVe8yFqeW6Ok4SmUkeyeB7+TxueEx+fKkPfh
UbVeGjkX0+w8oiL0XRnigHkhYhBJ+uti2zf+8cC2T8pldFY1Des+OZN8vaYY3fUVThhqdUotTFMA
27C67dwWjWWnLp4Jkzu0ZXuogGiGTdeeUjVtT9KqoIO9bX/utCS5PTWMXTkzbVa3M7uQdhYjdugV
lkX8PdFb4P7coiUlvq0o14uwYpjM5Ipr2P5yvF3OtioXZXGEe8AAgt7L56IZBen3c9tamIcmZvpD
ShFLabi9E7ztuxaW815HnuEgqUIFg2OfJ8hNCI9HRVS3oyTzcbVwzzp08cQtbotYrFnDeB7RkmFa
b/anQp1ZiMc+8frnaNwF1hpixqHJ902mFXtDbGGpdu2YJqlQsbXtmmyt2neRfq8XSANlmCuhYZdV
kJkdKsGCnXWocOoMxpAyK9q/r+ZqvG0fz8QvU+s2ktjlQ6djwobv5epKDpCHDWX3/yk8D0v9/u//
9vpW0BUmXd8mP/o/OiZA19ge1QcHxXvtX//Xe9mjb3/1WvDJ56Xio9FffOY3Ao8i61/gsgobA1zC
qcmA2f6NwKMoCocsx9YANOkgGD9NFowvFHx0MKECFYpz+6fJgi5/gVwC2Uym4chAa9X/Dn/njyB2
QwYNC4hdcwz0vPk7GpfwK/xUWVVqnA7eSlrzNYaqK4RhpX05Uz25wT/2lyfzF+ycjQz0Sbb43//a
n8CuTaTJ9TwJJ6fL5ec87synCnlZ+otbnCbRMTWeq+wiuqTU8ZCgS/m19pN3vBuOOggHZMNdgtvz
9KScSYAf0aUXmS1wfH7PRPC/QJUqJKP/iCqF4mDjk0OxQNMdgx/vT6jSRenI5gEGuLQ6maRCs3Yo
KLFAtXxGukOgN8coZv7cYzGnlQ9Wt85HqVhGVE8aoz31ytSetjU66J5JV6t7sYoZGHCOFeYmI+u2
GJUV1W5dfkE1az6Ru55PmhDyL1J05LZ9ZQhjluJt7TWp43hZ0uFKLpIMq03agRCyPG0Lu4uRXmDO
nfo6YKKdltvlKdn6T+I11LTE9rj17mKT/OJNaTfTfutG8Plb3UqpqY+2UnP6XAxR1Z5QbDX30Vpd
gelqTtuiwHnmAI5TwLx+29UqCdp8q8WAz0NygL+SGZNzmRyZVdMvD0OdkT61oo8xxbAmNSiZ8W6d
mS6NJM/MbbntkEXXvupjQvJeWdzJbkNIiuO+Er04kpLEIKLj3tac37vwrmWOpqhHg9iRgCKm2966
8W0BdqYBUyvVHjhdGKZiNGJgpSsvddRqPrcrEOIY5YXPTd4EINpUUmYZ3XsLaZwB5FJO+nC/7epX
CZMvW9VMP7STb7bcdEizZT/tMW1AvrK17doWn5tKk341JgpRktDV+hwLyBjO8CfEnW+/it1GZ6sD
XP15l9taOGpCP0Y8BNnO6n2xpvefd6hmEuZG27bVT0KDXRve6hgbr21steeaRvp5s9uaopPK53VA
IGPoTpKsdadtDQvw8TDqK/7QDeVmy3jajuVJGB075rEjdXh+NXgRM8xnIrecP+2ofbS3h+rpY1Oz
tfK0HFTREgzDZsAWa1vrINGtBhMZh23/totfnOKlQ5uPnIxH1AjdtQYY8+oqcS8hKjaK9L5koWfa
GJRg+4zqSsOMTsOE5AQckdWoxDcQW/sI2EYynxKlnU+TTlUSt8jAEtewNdtRXPPH2jrcFgYT11/a
aw1m7zdMdldVCB6H7eV2NdV2Sb8vDKFVR5DJZYp9oRCaTKrVwLyQRhPadBUFYelp29wWszjwufmn
U9CvznZQXrBArJgLyQstlAQO8yfKSdbBdNBUdGi629FVrP1pswxBeiCbjhZ0OiL6n4NN0Aik0WwQ
X2iiceTX+fD18+u3tR6qajDk48dZVK156+YldVud50XupzktYrGtbftI09N9l22CGBDOb4RMnLgq
Q0Qs4+T+x+Ffzuzld2mUCkD19FnZghrGtgawrG6/bqsLusloDonj26KxjdeYIYNCukTQ8nlg+3Tz
ufPz27ZzJLsgWVDaqbc9+ez3x2/qJHLRyb0b4gaVCsbZ1eUdwWfBEF0UWopOMJEanLZbs6gRfdzv
dtOqNoIdiWSMZcSN6yZK6Lt4Eb3ex/FYtX1q9c/VQihnpto5XIh7xJd8nLudtW1XivrbN2+b24Ft
38fX/fKZUhqKwzLlFwqhxUGTpT2EAF6yv/qaz33qpNmrq7b9G7hz3GUcXDpFM7UnQ6C3rddtKxW7
ZNFekW824R6yOUHROm1rn4s/7yuEGKNpaMlB4mkUkkTCcTunXOOfi7j5v/zs9rHPI9X2uc/tbe3P
f+qPlwSOJJYdHsOijm4rqz8pxtQ+isvtSaOYY811HoA2/qqH4M5RgyKIEQt0IHg5VyT6conExWEE
BAJSrCdvBLkUS0wkw+R+AV8lYqRtYRMnaCn6GR+SkpuupFjIyMl9iEt+HiDr+t4lNRAw8XfkmrJt
2aWzm4oJejn1Al80qQPylWQ4B9G4t4UqBuTPzV/2iVGvRSGa/ioXzZ70JvEnD7mcOsUbFpw5O3Dz
6dQUe9XRj3Y+VHuC1Bcex3iUFFQAzDg/oBg1421zMuRipE8f7/VrPcuyj7858rafrO0NavQq8+YM
40N7dio/MXg8LSZXi9FYIBHQdFR7KiuhGC/HopuYsonVTTRzW+BHY+xiMyIwxzp+npYwqMcf2wMy
QDtjyFfW0P5ITIgnsj0lUwRAIGbxkVrTQ9R1hg9v+eeQao0wOdqhXPHadHG0h0oLO7ZbwDN4A3Iz
Jz16jFNe3k7MsGYxPXGsgRByrMO7pBqFJjj7RHOAIp8H7ZxywZ20OsdJPU8KQwjl8M5jsnRrKs5T
z1x3WSJUGqaLqlUypkgFgurYjjVC1FORNOVjserDNVXeLKAqFSB+aeNoCqBQXR8Qrhz3aGeexgmH
IYUJTqVY5OTQSW/D0rpN9bZ21Z5aDfzD4rQtRGd7cor5t82PA1g8gpIq4aWlyH9ui48WsK0mZsYk
OJtwuAQTR7QhXVmxpZIxJA2Al8x5AkPlWiqp334VwPkpuu5nQ5QQwbjMKvNWc7CuzTWHJiujLYti
tPKzm+WCghFd4LZQtlFakI+2TXQ7lMNqAheo9DeUP25KkC2nzEZGa1tr0mImUYh7U4wEFAGwmABn
KHudftl2ZDo74Btid4Z12ccxm65jNNr88LlrO+PjO/CNZEpGZI2/L6ZabifGlkYs8tzWRAmIVcA8
JCeTsfcsfWBGJE8O/ITt1DpjjrGdtK3NYuTa1j4PbOd9fGSdk7dcFG63fVbTOAcbE3CzRljcFgt5
LUlYbNs0dgX5r7LwiN/707bPknQO1+0Zr0PjuO3aDsbRNIgwvz9VUhYhAsXl5QO8GsuW/XYK7WM5
GDdzaOp7WgpDuhofc5CJhwl2oux+7Ovb98iOWh+d5wasFacZhSJ5MlWJXS82Pw98bk7XNTNcEJwU
vWY0hXxb8mgACpSrg2KPV/khAhqtXSiOj27d9Fy+20pxiV9Exeh4AFD3kF8RdtyBZHVQs0F97W5B
H3smyw5ud6eGF1RqqUku7V03ndsEHW5K32SjTsv4NKivI25zcXZAnSZT/Th70tNrJT0INKV0Qf7Q
Sg+9yjtzsJQLe+x2aKc75RmUVzOfoUAAig0dTAIueuloO0D7byMZOKAXJcesOGZL5bbAk7mvvXkq
z7YL7JEidf9jxTjCL34i3dP2hwGQpPQiZEO5//veOiKJ58rLNTitIntWAROku8iLH2GrN98B0+sp
diQPQ+zDCtQRctohJaupKKnvRXJZO1jy3iyOVO6jZE8WsdGvobKlj21608nf80s4pLuzcapf7V16
Ne9qXlE3cdcT7Bg3fVnOnUdmeo9gHrBpv/IkVM12KECCdznMLlqeb8pt6U/H7Kvs1U+NZ3tzgP9M
fK0FY4Ck5i65sXwTkfYbgs52h0quV1wqQf0dP+e4ByyHDrmPNFqe7EPcgqadeca8ox72CjPs3quQ
1PS+dzvtujyCzH4woRj62a10Fb0vb+Thf1bn5gzMB5tev/iKORpJe+uxLz3jSn3ovureex+sF8fh
JTxyVVB8Dvir3PLOoYVwc9LmwDrUy27R4Tb4VcWQ5VG51bA09s3ma58GSXwHIoeKLYwpyKXh3gG9
nBcAwRFKs1zzfkV2uXflN726jVFe+kYtTJJ9E/PExZtJ15LAHYKZsBY1fGuXkhyYT/iR4JAAMqRW
0KhvX9qLs3XrcFvl0XTBQM0nG5cCPzkqE3a/z9oaVNFhBYA77jA5sx4xCwrPceDcqh5wkf380jsu
MpznKMV8z8ucIEo8tPCW+zzzTAcmQYAx+BQeMWWtzDvon+UrYvLyuv+GsEeq3pYZ5YCraS//qCW/
Xn3E2GVGCFwogOB8t97gcI74W+PkQ9VBvgiZCk+udq04u+ypWdwL42GUdtKFsq+96tl4ixkHgSxi
NOCcw7sI8OC3sXSX0M1fcDaTNHFQp1IWwMx8cOqzqgfymbnXbf6ivAO6JjMhf4dzk5/GV5CRaXPG
m5fZzwFSWO06EfABkCEQOFxwholCyLhTn8tDD7cYrMOT+X28LW7sr81xRl+BggqQizOvvzQegXpO
99R5i3A3vEVu+47Uta74pemiwDor+7zaYxDHFfL1FMd6vCwutZN2iyk8ioFOAWBnl7zLl9Or9CO/
0f3KJUh7UL9Gb9kDBWV0tAecD3a9G15lz80zMJpbsgN4+/jDhYFa5VUV4LO3fs2P+tXTcmfcS4F2
k76j3WRFKA/u0ND6ScrPPM17CEjUmpZD+wjk8xahhgv5CEG3fVJjD+wto9Wx8+ad7ktfZRB1e6ry
u8EbHhLMG7Ahd4kKUmzZc69RhIoU4sU0eul2fCmO4JGAN6Ymhpg7+YyzwCF61pUTCdz7KvS49cov
gC3vVKLfaYdH194OylvnW+Y5TyhVeWuQvcCA86XaTexrjRI0YGqXTtOLUMt2ocmgjL+rzrxu1Iqv
tIDcsPFMOzzjbqfsSH2dMP3gzVchqF6lMX6Pe9hKtz/CIDoTeQZlsPKiAvm1b/pAPkI1HNu9DrSd
HlBzZcAEXnPPMz32F3jrZVibuyUtNQqQG41QmYIyzWt9A6MJbMsMPt6lYEF6XKPlw5K5ssBsuLgA
dYeQ9M4h8incHdJv02XVPhJ7pcjr843O3nhWqPDR9lBvONtedGzO8G1O5pPONR+oNAZz5l7DHrQu
UIWpA40xxcUuxnIj0pFolaX++3KdnZ1X/SZ7jC6jQ/y9xB/nas6Lyf0c/uyyIeGzDZEa3UZBuSog
eXSSKRUdYi28gtqGcrqIcEKhj414LD5p06ShnSIqBaqNGBmJf2GXMEFERbTP08iAnRCRI4Em1iIR
kGxrk4EbVvCxiheq7Kf5eJHpML0TcU6+RTf/+NMa+nNu06kEJb2RetVg4lNedRe2BSWotAioYmc4
Db8v0lYeTpKWo18q1rYDXVe/YE2AHHWDZKMztZDg13UfQzo/dmSu7Ini17rq9JTbKl63KwhIzAYt
U4dL1cVMOCcQFkjKoYFK4RpoXFHGiDxq5CDSbTu0OGRpubcAVg3MVojmy0Jt3rFJFW1rfSyCgs9t
PB6JPmL5whyRoq4xFdypitA3FAtLSNtva5/7FGecDkU73ITy6OGs2rnmwg9MeEKk25RK7S2pIh3C
6DpCouZk42CAaGepHNO47Q6DmEtviz4zrppFUvaTyC58LqItCvx9nzohEBCP8vWWZdtKSttaC5aQ
DuH3iheYyoTycBv7W03JVAcXZUI92NLBvUgJbmsblz/JVBk3bEfA+e6BA4V72yE1Vc9jho4qw0Q4
1A3m7QpgdY3+eHiam2U6TskEH2x2Dp8JJNkuB3fJTPEyJkOBhVG/noqVTIzWt/TqEGmBUjDzHCCA
zsagfWzKUwIagqmSM4YPFFZlrAXmSXiaKA91azdUGmkI1AHmk6PM2kFL7CBaxS/e6sZzsdS2P+YA
nN1U5Ov0DLqrhbAy4I6RSEX8cp+Lz31gFpejGp7LScEgcWzxKdCHavEWvaEe3V1ZRD2aFZrBKBJx
W4pOWE3j8YSJ0OY/r3cimfKRPP5MJqvq+GIYgPpkqQKphRD+CaP5C2LfmJ61+b70GSjzCQGZfdXB
I8XtnMiNhVxg+SxTOu5aMP9biW37gbfF5ya6Mgk3SWAoMyfffl5FhPZIGSsERg3Sw/Uy2btlsUnv
bKXDj4XIIRt1y070JrzCgfeI1G3o/lL73GqEH9u2PBcf0ir/zxTjfrsRUSsD50qp7HZ4B1P93g15
/7u4nDh6AwCsf6j+7076T9W6v/6i34p0/1V5T9GFhNwfFPq2i9qu+J99R/7KjQ1vVAA17Qu6I5BE
FXKF4h+iTajdYzq0HcZi7IvtwDuh2kfhjn9UvfiDvzykf/QY/vkdfjzPf37OP7uDjyrm8e3f/w0N
Lep+f+8h6F9UR0M2SUHdSvyjaPrrQxClTtPUDQeVwu0hoYPzP/IQflQDXHQaY5RUf5BdpO/7P3sG
f/qGXxqC8wVQiGGalvaXz8BxKOpStFWhv2z//uUaAupXOq33b7UEXf0C/ElDRos29WsTsGgBVJuR
6DE+bp9a9P9IE/iHxX5rk6/8W3ev2VTnbQPheXVr5jLt/NeHoMjGF0NIPpkfz/lfqRfYeq6/d/fq
F3h0ukox/ePu/9wVImaq0wBU3oGPf/9qTUABCfE3XwBNp793bBlr99/b+a9NANlWABeKQUHz4yF9
9L3/Qi0BDS354+X8BL38t0dF+wsNwRD4lI+n8KcBgVHRVDR6Svlz1PwX6w0A5vzNpqArX1DHVQy6
vL/sDSzeF81m0FT/5dqAQeP9m3evWV9UQ0fYjuLz9u/PfaHi0AYs1foP5s6tt20biuNfxZ9AsERd
qJcCQwus3dZu2KXFHlVbrYW4UiE5TbNPvx9FKhVpB8t6/EChL42TI5I+1z/PpaYfwfxEpw3yKhXb
wzxRmu6DWe6sPky1Vgdpmiel6UGLyYht/1orsTbE6dnqqsQjsN8xXLXeflUkeanLnAQ5+3l0kkA5
1faJrmHgWaxcwwxtiKDr6hFtqBLCbkUfW2cT4vMOUnq9ChVCppOiLkg1VAETaEyiJjMyMymN5olv
+zndvIXbV3ViPH/UnZOE8BTKBFNAC+/aWQvLdRE5BmmuxY4B+avkmqb0oXXHEOhDXSe8hm4d+pvC
iMsxSBFlMWhQJUVWKdq/OtsIc63Voi7gBRr15uQAz0+EvFDrMDP6/zqJxIrbKi+Liga9i9yvT6FW
RNRbBiht3efRRcxAuZnYRGq0X45l4Puen8BPqjUeBMgB2ILlBXvsMemFGs0t1Y7ktWuT1V5AyWOC
lHiK+VGZdgojOlEgUd80R5eFznWiMkXSx/bbl7w+hRlAqziFrIxPCKhekCrEvEg4RhDCFZOv91/W
CVWvKSPaXKwQHRdkW3wYKRcAHxm7UASuQVUm1ZZI2nRwn5/oHCTQbwdsfz9mkIOcVHlVAxrYXYau
QUG4THJnHS+Ayn2C1E3MSyShNkU5LhYIzUGepJQM4Y7bN0VkBzKG7ki3r8BEgJ+qB/cvEAX8Q+4Q
ELbMIazRqUMFE4iRoxyQEHXHsIYHm79WhxjKJFOmj2MZnyJMCfHkilCVlGFsuZ+bHwiu929AVGrp
TJhgzyc6LmBOgYZ1RU5BzhgvsEPmJV32j9MtwkD3VjOBZX5VTLog06V4/+CnGRBcVdlLQ6NcPC6o
E1xGg6nECqUjo6amUsQF4AbcKlKdmTp0JDAIaVqiEguKOAsrLDYgiYkXcs5BeArgBsx0KzCNLkoK
wgQwJOaKoA/MdKT5iU4ijO8iPQWVlPRcTtmo1YvBKXDJislgJuByA2cVcUy8QHtQ8SmAIXFzVFOe
e9E6VEDqOBB0vnSsEJ92VLRiF/ICF40knTC8LnfaMeAFWngmKVXiNbkn0clCTjAj3T9X6VqBkDlR
CO/aazA2WyTvfChrjuKShdJ+NYKgKUsICzPuT5CqtXHkZgU3maAU/2F+rNRFtH1ajGkrmYLtI+qk
2xSKnAP7+KdAuADMimmsY71aoDI8lTKBQhSUmYGFiVm+a48XANV1kacVKOLiTscFqqvyvNHGd8DJ
bB4s7pHMC1zFBB8pN80cFl6J6xTghUwsERV3iUyB15jIZZdrXjChI7cKwAeLdYzOOBDfS40D7qKm
j84SGGxD41BViWZCr8Hc7SHZiD0i7UjbJ7lxIDdVae7XEa+LvJBtkQhSU909f0zbN5lkQg+B/Jsy
02h/BxKYhJ61KBhvmS4vW5OYOj+W6yI6BUW6qDh+LMi6I0Ymz8LuMjgFbQBHBnSaIZmRGgcgNfEp
pGg9ZrjB7HaX2Nw1L5Cdq8hMRCG4FI3oFAIhn4N8Re7StmKUfBbespGKxuhw2k0RL8xPdHk4Ch9P
qhBISQMtIyAiIX9+gpCpImuRMZ0ZcdUDk8TlIQBw5FJvEVgxR+VXSJXdZQCrkfGEVUBYyNR5um/w
BK35UPxBq5Hjfi776NrpUnXIY7+wlDucf+5KHUw9g0nl937RVIHYd9uiB/P/Z16y1lyOsfpwKc+Y
3+P+3G3w/NXeu5ZdLT982bVjM+4O9/MH926ZtnncD8fmffOpWTePg+84828rOetN9wAl/gfh6Sag
a65oxXTH7p+h9wnPxSNywjdNz8jJZYm2LMXkYkspP2c6z4dh7Dtv1Ta9VUx7OA5jsx+WVZpV2yIC
OeW+b3enbnd78ojPOclS4i/aY3PXjO2ask31FFN2LRQ3w4fN84HBwu/9YzcQ9vLWi6VZT+JuisfH
bu99nxh1g6dJ1/9jO4wf/SW79E8p5ZeceNctK5zZW3GPufzg+w/j1b45eAyY2qRl6YKZ7dr1Q+dL
pM3/E5Pu910TaBGbXymmPNz5bJHPSWpSsj+f6yab9yUmDIHb3c39wgYzX9j0QinpX5jPMZ0ds03U
ktJ+3XS9pz1ISLiGeXndjPfHpt+vj8Ol1ciXPE3N7nA7taeTx9Ou5k1Mv9sduo+NX1Joc2LkpLEF
03DyODuzmSZy2tPU8e/zZ083uUSOa1AfbseQtMkOEJMe+lOgQ9yNu5Tym/b92ATeE8mH5jJbTvpL
49stdz8sJ3y3edl8+jwdOt+sQ9/cOV6D/k/tOLWepuLSwVzlXYP46/Zrt/PMGMSvYdHftHebv5lw
tizTaFhIG2RNvG66FBw2z5txwFL6wmkh/eu84EVDc8qQvEGJpeR/ZdLMQmU+FntLLyZ7c8Qj8aMa
Ampz3ScmTZ+zsGp7BkmlhH9r+366P35pgjAhs0i0lPzvh2Hfbl5NZ7bNYpxS8n8wo+AyI5pUtCs4
3PYF54zoMt2k6/+T02+nqfVcCod8yml/9aNKZbFEKd2/Ts1hYWgjPC4HXEr2bTt+wrJ5lC3sJ6bc
EdkE7O0gNSnpdw12p/948kXTIVVi4u102ry9tHhbpSym3027oac/kHfm9mZaTPvx4QBzX5THor5L
SNNDx5Bz/GnpBHLpz3xwzfzG7tg247N/AQAA//8=</cx:binary>
              </cx:geoCache>
            </cx:geography>
          </cx:layoutPr>
        </cx:series>
      </cx:plotAreaRegion>
    </cx:plotArea>
    <cx:legend pos="r" align="min"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microsoft.com/office/2014/relationships/chartEx" Target="../charts/chartEx1.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0</xdr:colOff>
      <xdr:row>16</xdr:row>
      <xdr:rowOff>28112</xdr:rowOff>
    </xdr:from>
    <xdr:to>
      <xdr:col>5</xdr:col>
      <xdr:colOff>216674</xdr:colOff>
      <xdr:row>31</xdr:row>
      <xdr:rowOff>28113</xdr:rowOff>
    </xdr:to>
    <xdr:graphicFrame macro="">
      <xdr:nvGraphicFramePr>
        <xdr:cNvPr id="2" name="Chart 1">
          <a:extLst>
            <a:ext uri="{FF2B5EF4-FFF2-40B4-BE49-F238E27FC236}">
              <a16:creationId xmlns:a16="http://schemas.microsoft.com/office/drawing/2014/main" id="{F3FD40D5-6CCC-7932-E3EB-9F04D356E17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810014</xdr:colOff>
      <xdr:row>35</xdr:row>
      <xdr:rowOff>51858</xdr:rowOff>
    </xdr:from>
    <xdr:to>
      <xdr:col>6</xdr:col>
      <xdr:colOff>964394</xdr:colOff>
      <xdr:row>50</xdr:row>
      <xdr:rowOff>64409</xdr:rowOff>
    </xdr:to>
    <xdr:graphicFrame macro="">
      <xdr:nvGraphicFramePr>
        <xdr:cNvPr id="3" name="Chart 2">
          <a:extLst>
            <a:ext uri="{FF2B5EF4-FFF2-40B4-BE49-F238E27FC236}">
              <a16:creationId xmlns:a16="http://schemas.microsoft.com/office/drawing/2014/main" id="{E9AEFBEF-681A-6C53-30DE-D27DEDC7348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1254211</xdr:colOff>
      <xdr:row>16</xdr:row>
      <xdr:rowOff>5720</xdr:rowOff>
    </xdr:from>
    <xdr:to>
      <xdr:col>11</xdr:col>
      <xdr:colOff>501363</xdr:colOff>
      <xdr:row>30</xdr:row>
      <xdr:rowOff>154916</xdr:rowOff>
    </xdr:to>
    <xdr:graphicFrame macro="">
      <xdr:nvGraphicFramePr>
        <xdr:cNvPr id="4" name="Chart 3">
          <a:extLst>
            <a:ext uri="{FF2B5EF4-FFF2-40B4-BE49-F238E27FC236}">
              <a16:creationId xmlns:a16="http://schemas.microsoft.com/office/drawing/2014/main" id="{3CD586E2-061B-2DD8-02EA-242FD1983E0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255454</xdr:colOff>
      <xdr:row>50</xdr:row>
      <xdr:rowOff>160140</xdr:rowOff>
    </xdr:from>
    <xdr:to>
      <xdr:col>10</xdr:col>
      <xdr:colOff>282987</xdr:colOff>
      <xdr:row>68</xdr:row>
      <xdr:rowOff>182794</xdr:rowOff>
    </xdr:to>
    <xdr:graphicFrame macro="">
      <xdr:nvGraphicFramePr>
        <xdr:cNvPr id="5" name="Chart 4">
          <a:extLst>
            <a:ext uri="{FF2B5EF4-FFF2-40B4-BE49-F238E27FC236}">
              <a16:creationId xmlns:a16="http://schemas.microsoft.com/office/drawing/2014/main" id="{EE31A5D9-1029-D82F-D92D-5D60E3C062E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531686</xdr:colOff>
      <xdr:row>53</xdr:row>
      <xdr:rowOff>19218</xdr:rowOff>
    </xdr:from>
    <xdr:to>
      <xdr:col>19</xdr:col>
      <xdr:colOff>305781</xdr:colOff>
      <xdr:row>67</xdr:row>
      <xdr:rowOff>8922</xdr:rowOff>
    </xdr:to>
    <xdr:graphicFrame macro="">
      <xdr:nvGraphicFramePr>
        <xdr:cNvPr id="7" name="Chart 6">
          <a:extLst>
            <a:ext uri="{FF2B5EF4-FFF2-40B4-BE49-F238E27FC236}">
              <a16:creationId xmlns:a16="http://schemas.microsoft.com/office/drawing/2014/main" id="{42FE2D20-E5E2-41D5-A8D9-D08B48D3FFF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11</xdr:col>
      <xdr:colOff>501387</xdr:colOff>
      <xdr:row>67</xdr:row>
      <xdr:rowOff>78168</xdr:rowOff>
    </xdr:from>
    <xdr:to>
      <xdr:col>19</xdr:col>
      <xdr:colOff>277254</xdr:colOff>
      <xdr:row>80</xdr:row>
      <xdr:rowOff>1847</xdr:rowOff>
    </xdr:to>
    <xdr:graphicFrame macro="">
      <xdr:nvGraphicFramePr>
        <xdr:cNvPr id="11" name="Chart 10">
          <a:extLst>
            <a:ext uri="{FF2B5EF4-FFF2-40B4-BE49-F238E27FC236}">
              <a16:creationId xmlns:a16="http://schemas.microsoft.com/office/drawing/2014/main" id="{CBCD8051-22D2-485E-9D5E-BC5A12D6F36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7</xdr:col>
      <xdr:colOff>6852</xdr:colOff>
      <xdr:row>33</xdr:row>
      <xdr:rowOff>45686</xdr:rowOff>
    </xdr:from>
    <xdr:to>
      <xdr:col>12</xdr:col>
      <xdr:colOff>381991</xdr:colOff>
      <xdr:row>48</xdr:row>
      <xdr:rowOff>41288</xdr:rowOff>
    </xdr:to>
    <mc:AlternateContent xmlns:mc="http://schemas.openxmlformats.org/markup-compatibility/2006">
      <mc:Choice xmlns:cx4="http://schemas.microsoft.com/office/drawing/2016/5/10/chartex" Requires="cx4">
        <xdr:graphicFrame macro="">
          <xdr:nvGraphicFramePr>
            <xdr:cNvPr id="6" name="Chart 5">
              <a:extLst>
                <a:ext uri="{FF2B5EF4-FFF2-40B4-BE49-F238E27FC236}">
                  <a16:creationId xmlns:a16="http://schemas.microsoft.com/office/drawing/2014/main" id="{802B30C6-9D40-29A3-03A5-580D583E46C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7"/>
            </a:graphicData>
          </a:graphic>
        </xdr:graphicFrame>
      </mc:Choice>
      <mc:Fallback>
        <xdr:sp macro="" textlink="">
          <xdr:nvSpPr>
            <xdr:cNvPr id="0" name=""/>
            <xdr:cNvSpPr>
              <a:spLocks noTextEdit="1"/>
            </xdr:cNvSpPr>
          </xdr:nvSpPr>
          <xdr:spPr>
            <a:xfrm>
              <a:off x="7497312" y="6080726"/>
              <a:ext cx="4581379" cy="2738802"/>
            </a:xfrm>
            <a:prstGeom prst="rect">
              <a:avLst/>
            </a:prstGeom>
            <a:solidFill>
              <a:prstClr val="white"/>
            </a:solidFill>
            <a:ln w="1">
              <a:solidFill>
                <a:prstClr val="green"/>
              </a:solidFill>
            </a:ln>
          </xdr:spPr>
          <xdr:txBody>
            <a:bodyPr vertOverflow="clip" horzOverflow="clip"/>
            <a:lstStyle/>
            <a:p>
              <a:r>
                <a:rPr lang="en-CA" sz="1100"/>
                <a:t>This chart isn't available in your version of Excel.
Editing this shape or saving this workbook into a different file format will permanently break the chart.</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file>

<file path=xl/richData/_rels/rdRichValueWebImage.xml.rels><?xml version="1.0" encoding="UTF-8" standalone="yes"?>
<Relationships xmlns="http://schemas.openxmlformats.org/package/2006/relationships"><Relationship Id="rId26" Type="http://schemas.openxmlformats.org/officeDocument/2006/relationships/hyperlink" Target="https://www.bing.com/images/search?form=xlimg&amp;q=kansas" TargetMode="External"/><Relationship Id="rId21" Type="http://schemas.openxmlformats.org/officeDocument/2006/relationships/hyperlink" Target="https://www.bing.com/th?id=AMMS_c11d6802fa60ce5b7e61345c76bb572e&amp;qlt=95" TargetMode="External"/><Relationship Id="rId42" Type="http://schemas.openxmlformats.org/officeDocument/2006/relationships/hyperlink" Target="https://www.bing.com/images/search?form=xlimg&amp;q=montana" TargetMode="External"/><Relationship Id="rId47" Type="http://schemas.openxmlformats.org/officeDocument/2006/relationships/hyperlink" Target="https://www.bing.com/th?id=AMMS_0c337c30eaf35ca7261c45c9f1eb6dc2&amp;qlt=95" TargetMode="External"/><Relationship Id="rId63" Type="http://schemas.openxmlformats.org/officeDocument/2006/relationships/hyperlink" Target="https://www.bing.com/th?id=AMMS_89f226fc5512d4dac58137d5d7fafd89&amp;qlt=95" TargetMode="External"/><Relationship Id="rId68" Type="http://schemas.openxmlformats.org/officeDocument/2006/relationships/hyperlink" Target="https://www.bing.com/images/search?form=xlimg&amp;q=south+dakota" TargetMode="External"/><Relationship Id="rId84" Type="http://schemas.openxmlformats.org/officeDocument/2006/relationships/hyperlink" Target="https://www.bing.com/images/search?form=xlimg&amp;q=wisconsin" TargetMode="External"/><Relationship Id="rId16" Type="http://schemas.openxmlformats.org/officeDocument/2006/relationships/hyperlink" Target="https://www.bing.com/images/search?form=xlimg&amp;q=georgia+u+s+state" TargetMode="External"/><Relationship Id="rId11" Type="http://schemas.openxmlformats.org/officeDocument/2006/relationships/hyperlink" Target="https://www.bing.com/th?id=AMMS_7fd99c280da34dce745e5f979b52a35f&amp;qlt=95" TargetMode="External"/><Relationship Id="rId32" Type="http://schemas.openxmlformats.org/officeDocument/2006/relationships/hyperlink" Target="https://www.bing.com/images/search?form=xlimg&amp;q=maine" TargetMode="External"/><Relationship Id="rId37" Type="http://schemas.openxmlformats.org/officeDocument/2006/relationships/hyperlink" Target="https://www.bing.com/th?id=AMMS_ded4210869dc148280e8480d62014182&amp;qlt=95" TargetMode="External"/><Relationship Id="rId53" Type="http://schemas.openxmlformats.org/officeDocument/2006/relationships/hyperlink" Target="https://www.bing.com/th?id=AMMS_977f841bcba94e8df181d0c8b04ee1b7&amp;qlt=95" TargetMode="External"/><Relationship Id="rId58" Type="http://schemas.openxmlformats.org/officeDocument/2006/relationships/hyperlink" Target="https://www.bing.com/images/search?form=xlimg&amp;q=oklahoma" TargetMode="External"/><Relationship Id="rId74" Type="http://schemas.openxmlformats.org/officeDocument/2006/relationships/hyperlink" Target="https://www.bing.com/images/search?form=xlimg&amp;q=utah" TargetMode="External"/><Relationship Id="rId79" Type="http://schemas.openxmlformats.org/officeDocument/2006/relationships/hyperlink" Target="https://www.bing.com/th?id=AMMS_9e67ede5ca781cc8aa46c17e1107f5b7&amp;qlt=95" TargetMode="External"/><Relationship Id="rId5" Type="http://schemas.openxmlformats.org/officeDocument/2006/relationships/hyperlink" Target="https://www.bing.com/th?id=AMMS_14f0b9ab8a5b6dd11d1937f823947617&amp;qlt=95" TargetMode="External"/><Relationship Id="rId19" Type="http://schemas.openxmlformats.org/officeDocument/2006/relationships/hyperlink" Target="https://www.bing.com/th?id=AMMS_980620dbb2b352c3141feaccfeee0d22&amp;qlt=95" TargetMode="External"/><Relationship Id="rId14" Type="http://schemas.openxmlformats.org/officeDocument/2006/relationships/hyperlink" Target="https://www.bing.com/images/search?form=xlimg&amp;q=florida" TargetMode="External"/><Relationship Id="rId22" Type="http://schemas.openxmlformats.org/officeDocument/2006/relationships/hyperlink" Target="https://www.bing.com/images/search?form=xlimg&amp;q=indiana" TargetMode="External"/><Relationship Id="rId27" Type="http://schemas.openxmlformats.org/officeDocument/2006/relationships/hyperlink" Target="https://www.bing.com/th?id=AMMS_9eac4a4fa4747d6ad35d61777374e984&amp;qlt=95" TargetMode="External"/><Relationship Id="rId30" Type="http://schemas.openxmlformats.org/officeDocument/2006/relationships/hyperlink" Target="https://www.bing.com/images/search?form=xlimg&amp;q=louisiana" TargetMode="External"/><Relationship Id="rId35" Type="http://schemas.openxmlformats.org/officeDocument/2006/relationships/hyperlink" Target="https://www.bing.com/th?id=AMMS_bcb76e9f20a9c0dcc97ed97d50c844b8&amp;qlt=95" TargetMode="External"/><Relationship Id="rId43" Type="http://schemas.openxmlformats.org/officeDocument/2006/relationships/hyperlink" Target="https://www.bing.com/th?id=AMMS_193fb45cc19e30d703bdf2fd9f8c1a54&amp;qlt=95" TargetMode="External"/><Relationship Id="rId48" Type="http://schemas.openxmlformats.org/officeDocument/2006/relationships/hyperlink" Target="https://www.bing.com/images/search?form=xlimg&amp;q=new+jersey" TargetMode="External"/><Relationship Id="rId56" Type="http://schemas.openxmlformats.org/officeDocument/2006/relationships/hyperlink" Target="https://www.bing.com/images/search?form=xlimg&amp;q=ohio" TargetMode="External"/><Relationship Id="rId64" Type="http://schemas.openxmlformats.org/officeDocument/2006/relationships/hyperlink" Target="https://www.bing.com/images/search?form=xlimg&amp;q=rhode+island" TargetMode="External"/><Relationship Id="rId69" Type="http://schemas.openxmlformats.org/officeDocument/2006/relationships/hyperlink" Target="https://www.bing.com/th?id=AMMS_b291b5f14f69debcff83cc7ed4be2bdc&amp;qlt=95" TargetMode="External"/><Relationship Id="rId77" Type="http://schemas.openxmlformats.org/officeDocument/2006/relationships/hyperlink" Target="https://www.bing.com/th?id=AMMS_6ebdb3dfdd9629e7966d2a74bce0da39&amp;qlt=95" TargetMode="External"/><Relationship Id="rId8" Type="http://schemas.openxmlformats.org/officeDocument/2006/relationships/hyperlink" Target="https://www.bing.com/images/search?form=xlimg&amp;q=california" TargetMode="External"/><Relationship Id="rId51" Type="http://schemas.openxmlformats.org/officeDocument/2006/relationships/hyperlink" Target="https://www.bing.com/th?id=AMMS_0a4ce6ccd6a06e8e1e129324dcb63061&amp;qlt=95" TargetMode="External"/><Relationship Id="rId72" Type="http://schemas.openxmlformats.org/officeDocument/2006/relationships/hyperlink" Target="https://www.bing.com/images/search?form=xlimg&amp;q=texas" TargetMode="External"/><Relationship Id="rId80" Type="http://schemas.openxmlformats.org/officeDocument/2006/relationships/hyperlink" Target="https://www.bing.com/images/search?form=xlimg&amp;q=washington+state" TargetMode="External"/><Relationship Id="rId85" Type="http://schemas.openxmlformats.org/officeDocument/2006/relationships/hyperlink" Target="https://www.bing.com/th?id=AMMS_390b307189f80478ee561d2de4de9cc1&amp;qlt=95" TargetMode="External"/><Relationship Id="rId3" Type="http://schemas.openxmlformats.org/officeDocument/2006/relationships/hyperlink" Target="https://www.bing.com/th?id=AMMS_69d328f53fbe391bfa39aa223a906959&amp;qlt=95" TargetMode="External"/><Relationship Id="rId12" Type="http://schemas.openxmlformats.org/officeDocument/2006/relationships/hyperlink" Target="https://www.bing.com/images/search?form=xlimg&amp;q=delaware" TargetMode="External"/><Relationship Id="rId17" Type="http://schemas.openxmlformats.org/officeDocument/2006/relationships/hyperlink" Target="https://www.bing.com/th?id=AMMS_9f75a2d8fe633372e202bc2dbf811ed2&amp;qlt=95" TargetMode="External"/><Relationship Id="rId25" Type="http://schemas.openxmlformats.org/officeDocument/2006/relationships/hyperlink" Target="https://www.bing.com/th?id=AMMS_7d9b93aa77cca759b8bed14225afab9f&amp;qlt=95" TargetMode="External"/><Relationship Id="rId33" Type="http://schemas.openxmlformats.org/officeDocument/2006/relationships/hyperlink" Target="https://www.bing.com/th?id=AMMS_1a7c78311bfc9e3e1b14685ed7cec376&amp;qlt=95" TargetMode="External"/><Relationship Id="rId38" Type="http://schemas.openxmlformats.org/officeDocument/2006/relationships/hyperlink" Target="https://www.bing.com/images/search?form=xlimg&amp;q=minnesota" TargetMode="External"/><Relationship Id="rId46" Type="http://schemas.openxmlformats.org/officeDocument/2006/relationships/hyperlink" Target="https://www.bing.com/images/search?form=xlimg&amp;q=new+hampshire" TargetMode="External"/><Relationship Id="rId59" Type="http://schemas.openxmlformats.org/officeDocument/2006/relationships/hyperlink" Target="https://www.bing.com/th?id=AMMS_f72fb537d1c6658fd10f1c3343a66093&amp;qlt=95" TargetMode="External"/><Relationship Id="rId67" Type="http://schemas.openxmlformats.org/officeDocument/2006/relationships/hyperlink" Target="https://www.bing.com/th?id=AMMS_3b7822796e0085f5ee038697052bd011&amp;qlt=95" TargetMode="External"/><Relationship Id="rId20" Type="http://schemas.openxmlformats.org/officeDocument/2006/relationships/hyperlink" Target="https://www.bing.com/images/search?form=xlimg&amp;q=illinois" TargetMode="External"/><Relationship Id="rId41" Type="http://schemas.openxmlformats.org/officeDocument/2006/relationships/hyperlink" Target="https://www.bing.com/th?id=AMMS_fba2d7103b403d881041d424b2d1c0b3&amp;qlt=95" TargetMode="External"/><Relationship Id="rId54" Type="http://schemas.openxmlformats.org/officeDocument/2006/relationships/hyperlink" Target="https://www.bing.com/images/search?form=xlimg&amp;q=north+dakota" TargetMode="External"/><Relationship Id="rId62" Type="http://schemas.openxmlformats.org/officeDocument/2006/relationships/hyperlink" Target="https://www.bing.com/images/search?form=xlimg&amp;q=pennsylvania" TargetMode="External"/><Relationship Id="rId70" Type="http://schemas.openxmlformats.org/officeDocument/2006/relationships/hyperlink" Target="https://www.bing.com/images/search?form=xlimg&amp;q=tennessee" TargetMode="External"/><Relationship Id="rId75" Type="http://schemas.openxmlformats.org/officeDocument/2006/relationships/hyperlink" Target="https://www.bing.com/th?id=AMMS_0389aceaeb936549974b8ef2cc268191&amp;qlt=95" TargetMode="External"/><Relationship Id="rId83" Type="http://schemas.openxmlformats.org/officeDocument/2006/relationships/hyperlink" Target="https://www.bing.com/th?id=AMMS_70bf7641098eec123e95d240d1faa012&amp;qlt=95" TargetMode="External"/><Relationship Id="rId1" Type="http://schemas.openxmlformats.org/officeDocument/2006/relationships/hyperlink" Target="https://www.bing.com/th?id=AMMS_83b50ea51dc2f3b888fc28f1214dbff5&amp;qlt=95" TargetMode="External"/><Relationship Id="rId6" Type="http://schemas.openxmlformats.org/officeDocument/2006/relationships/hyperlink" Target="https://www.bing.com/images/search?form=xlimg&amp;q=arkansas" TargetMode="External"/><Relationship Id="rId15" Type="http://schemas.openxmlformats.org/officeDocument/2006/relationships/hyperlink" Target="https://www.bing.com/th?id=AMMS_1e0de69cb4108bc512528bc1927b5650&amp;qlt=95" TargetMode="External"/><Relationship Id="rId23" Type="http://schemas.openxmlformats.org/officeDocument/2006/relationships/hyperlink" Target="https://www.bing.com/th?id=AMMS_2db3117db47b533fc70dc773c56344f7&amp;qlt=95" TargetMode="External"/><Relationship Id="rId28" Type="http://schemas.openxmlformats.org/officeDocument/2006/relationships/hyperlink" Target="https://www.bing.com/images/search?form=xlimg&amp;q=kentucky" TargetMode="External"/><Relationship Id="rId36" Type="http://schemas.openxmlformats.org/officeDocument/2006/relationships/hyperlink" Target="https://www.bing.com/images/search?form=xlimg&amp;q=massachusetts" TargetMode="External"/><Relationship Id="rId49" Type="http://schemas.openxmlformats.org/officeDocument/2006/relationships/hyperlink" Target="https://www.bing.com/th?id=AMMS_dea92f736dd3c05604e40b0c74a8605f&amp;qlt=95" TargetMode="External"/><Relationship Id="rId57" Type="http://schemas.openxmlformats.org/officeDocument/2006/relationships/hyperlink" Target="https://www.bing.com/th?id=AMMS_d24c783d70f4c88740a6e4ebddd84df5&amp;qlt=95" TargetMode="External"/><Relationship Id="rId10" Type="http://schemas.openxmlformats.org/officeDocument/2006/relationships/hyperlink" Target="https://www.bing.com/images/search?form=xlimg&amp;q=colorado" TargetMode="External"/><Relationship Id="rId31" Type="http://schemas.openxmlformats.org/officeDocument/2006/relationships/hyperlink" Target="https://www.bing.com/th?id=AMMS_1397af827b7a7d25bddf0d834074a640&amp;qlt=95" TargetMode="External"/><Relationship Id="rId44" Type="http://schemas.openxmlformats.org/officeDocument/2006/relationships/hyperlink" Target="https://www.bing.com/images/search?form=xlimg&amp;q=nebraska" TargetMode="External"/><Relationship Id="rId52" Type="http://schemas.openxmlformats.org/officeDocument/2006/relationships/hyperlink" Target="https://www.bing.com/images/search?form=xlimg&amp;q=north+carolina" TargetMode="External"/><Relationship Id="rId60" Type="http://schemas.openxmlformats.org/officeDocument/2006/relationships/hyperlink" Target="https://www.bing.com/images/search?form=xlimg&amp;q=oregon" TargetMode="External"/><Relationship Id="rId65" Type="http://schemas.openxmlformats.org/officeDocument/2006/relationships/hyperlink" Target="https://www.bing.com/th?id=AMMS_6dcea14bf514b3c0281ce3c1bae6ed37&amp;qlt=95" TargetMode="External"/><Relationship Id="rId73" Type="http://schemas.openxmlformats.org/officeDocument/2006/relationships/hyperlink" Target="https://www.bing.com/th?id=AMMS_7d3132b16a4a10c55c5d7a95eeb70511&amp;qlt=95" TargetMode="External"/><Relationship Id="rId78" Type="http://schemas.openxmlformats.org/officeDocument/2006/relationships/hyperlink" Target="https://www.bing.com/images/search?form=xlimg&amp;q=virginia" TargetMode="External"/><Relationship Id="rId81" Type="http://schemas.openxmlformats.org/officeDocument/2006/relationships/hyperlink" Target="https://www.bing.com/th?id=AMMS_ace1ab8ae465b9ff92c9e8c5d8d65aae&amp;qlt=95" TargetMode="External"/><Relationship Id="rId86" Type="http://schemas.openxmlformats.org/officeDocument/2006/relationships/hyperlink" Target="https://www.bing.com/images/search?form=xlimg&amp;q=Wyoming+state" TargetMode="External"/><Relationship Id="rId4" Type="http://schemas.openxmlformats.org/officeDocument/2006/relationships/hyperlink" Target="https://www.bing.com/images/search?form=xlimg&amp;q=arizona" TargetMode="External"/><Relationship Id="rId9" Type="http://schemas.openxmlformats.org/officeDocument/2006/relationships/hyperlink" Target="https://www.bing.com/th?id=AMMS_75d5f9b1bda058563843899cb842857b&amp;qlt=95" TargetMode="External"/><Relationship Id="rId13" Type="http://schemas.openxmlformats.org/officeDocument/2006/relationships/hyperlink" Target="https://www.bing.com/th?id=AMMS_23e05ce6cc3b5d77e1faa7c5568ef321&amp;qlt=95" TargetMode="External"/><Relationship Id="rId18" Type="http://schemas.openxmlformats.org/officeDocument/2006/relationships/hyperlink" Target="https://www.bing.com/images/search?form=xlimg&amp;q=idaho" TargetMode="External"/><Relationship Id="rId39" Type="http://schemas.openxmlformats.org/officeDocument/2006/relationships/hyperlink" Target="https://www.bing.com/th?id=AMMS_2582cc5c5ac12031e8d061c53faa15d2&amp;qlt=95" TargetMode="External"/><Relationship Id="rId34" Type="http://schemas.openxmlformats.org/officeDocument/2006/relationships/hyperlink" Target="https://www.bing.com/images/search?form=xlimg&amp;q=maryland" TargetMode="External"/><Relationship Id="rId50" Type="http://schemas.openxmlformats.org/officeDocument/2006/relationships/hyperlink" Target="https://www.bing.com/images/search?form=xlimg&amp;q=new+mexico" TargetMode="External"/><Relationship Id="rId55" Type="http://schemas.openxmlformats.org/officeDocument/2006/relationships/hyperlink" Target="https://www.bing.com/th?id=AMMS_05aa70ebb9a0b29b30d94ce16ce5c410&amp;qlt=95" TargetMode="External"/><Relationship Id="rId76" Type="http://schemas.openxmlformats.org/officeDocument/2006/relationships/hyperlink" Target="https://www.bing.com/images/search?form=xlimg&amp;q=vermont" TargetMode="External"/><Relationship Id="rId7" Type="http://schemas.openxmlformats.org/officeDocument/2006/relationships/hyperlink" Target="https://www.bing.com/th?id=AMMS_a6ef920ef1e4415934d0dec3c9026bd2&amp;qlt=95" TargetMode="External"/><Relationship Id="rId71" Type="http://schemas.openxmlformats.org/officeDocument/2006/relationships/hyperlink" Target="https://www.bing.com/th?id=AMMS_2a328f5457643ab762607dfbfd134d45&amp;qlt=95" TargetMode="External"/><Relationship Id="rId2" Type="http://schemas.openxmlformats.org/officeDocument/2006/relationships/hyperlink" Target="https://www.bing.com/images/search?form=xlimg&amp;q=alabama" TargetMode="External"/><Relationship Id="rId29" Type="http://schemas.openxmlformats.org/officeDocument/2006/relationships/hyperlink" Target="https://www.bing.com/th?id=AMMS_e305d6c55fb44545d0843c934466908f&amp;qlt=95" TargetMode="External"/><Relationship Id="rId24" Type="http://schemas.openxmlformats.org/officeDocument/2006/relationships/hyperlink" Target="https://www.bing.com/images/search?form=xlimg&amp;q=iowa" TargetMode="External"/><Relationship Id="rId40" Type="http://schemas.openxmlformats.org/officeDocument/2006/relationships/hyperlink" Target="https://www.bing.com/images/search?form=xlimg&amp;q=missouri" TargetMode="External"/><Relationship Id="rId45" Type="http://schemas.openxmlformats.org/officeDocument/2006/relationships/hyperlink" Target="https://www.bing.com/th?id=AMMS_bedad41c3052bc09d4327f75ef76197d&amp;qlt=95" TargetMode="External"/><Relationship Id="rId66" Type="http://schemas.openxmlformats.org/officeDocument/2006/relationships/hyperlink" Target="https://www.bing.com/images/search?form=xlimg&amp;q=south+carolina" TargetMode="External"/><Relationship Id="rId61" Type="http://schemas.openxmlformats.org/officeDocument/2006/relationships/hyperlink" Target="https://www.bing.com/th?id=AMMS_287df257e6a24d0e41fd1bd8467f393d&amp;qlt=95" TargetMode="External"/><Relationship Id="rId82" Type="http://schemas.openxmlformats.org/officeDocument/2006/relationships/hyperlink" Target="https://www.bing.com/images/search?form=xlimg&amp;q=west+virginia"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rd>
    <address r:id="rId19"/>
    <moreImagesAddress r:id="rId20"/>
  </webImageSrd>
  <webImageSrd>
    <address r:id="rId21"/>
    <moreImagesAddress r:id="rId22"/>
  </webImageSrd>
  <webImageSrd>
    <address r:id="rId23"/>
    <moreImagesAddress r:id="rId24"/>
  </webImageSrd>
  <webImageSrd>
    <address r:id="rId25"/>
    <moreImagesAddress r:id="rId26"/>
  </webImageSrd>
  <webImageSrd>
    <address r:id="rId27"/>
    <moreImagesAddress r:id="rId28"/>
  </webImageSrd>
  <webImageSrd>
    <address r:id="rId29"/>
    <moreImagesAddress r:id="rId30"/>
  </webImageSrd>
  <webImageSrd>
    <address r:id="rId31"/>
    <moreImagesAddress r:id="rId32"/>
  </webImageSrd>
  <webImageSrd>
    <address r:id="rId33"/>
    <moreImagesAddress r:id="rId34"/>
  </webImageSrd>
  <webImageSrd>
    <address r:id="rId35"/>
    <moreImagesAddress r:id="rId36"/>
  </webImageSrd>
  <webImageSrd>
    <address r:id="rId37"/>
    <moreImagesAddress r:id="rId38"/>
  </webImageSrd>
  <webImageSrd>
    <address r:id="rId39"/>
    <moreImagesAddress r:id="rId40"/>
  </webImageSrd>
  <webImageSrd>
    <address r:id="rId41"/>
    <moreImagesAddress r:id="rId42"/>
  </webImageSrd>
  <webImageSrd>
    <address r:id="rId43"/>
    <moreImagesAddress r:id="rId44"/>
  </webImageSrd>
  <webImageSrd>
    <address r:id="rId45"/>
    <moreImagesAddress r:id="rId46"/>
  </webImageSrd>
  <webImageSrd>
    <address r:id="rId47"/>
    <moreImagesAddress r:id="rId48"/>
  </webImageSrd>
  <webImageSrd>
    <address r:id="rId49"/>
    <moreImagesAddress r:id="rId50"/>
  </webImageSrd>
  <webImageSrd>
    <address r:id="rId51"/>
    <moreImagesAddress r:id="rId52"/>
  </webImageSrd>
  <webImageSrd>
    <address r:id="rId53"/>
    <moreImagesAddress r:id="rId54"/>
  </webImageSrd>
  <webImageSrd>
    <address r:id="rId55"/>
    <moreImagesAddress r:id="rId56"/>
  </webImageSrd>
  <webImageSrd>
    <address r:id="rId57"/>
    <moreImagesAddress r:id="rId58"/>
  </webImageSrd>
  <webImageSrd>
    <address r:id="rId59"/>
    <moreImagesAddress r:id="rId60"/>
  </webImageSrd>
  <webImageSrd>
    <address r:id="rId61"/>
    <moreImagesAddress r:id="rId62"/>
  </webImageSrd>
  <webImageSrd>
    <address r:id="rId63"/>
    <moreImagesAddress r:id="rId64"/>
  </webImageSrd>
  <webImageSrd>
    <address r:id="rId65"/>
    <moreImagesAddress r:id="rId66"/>
  </webImageSrd>
  <webImageSrd>
    <address r:id="rId67"/>
    <moreImagesAddress r:id="rId68"/>
  </webImageSrd>
  <webImageSrd>
    <address r:id="rId69"/>
    <moreImagesAddress r:id="rId70"/>
  </webImageSrd>
  <webImageSrd>
    <address r:id="rId71"/>
    <moreImagesAddress r:id="rId72"/>
  </webImageSrd>
  <webImageSrd>
    <address r:id="rId73"/>
    <moreImagesAddress r:id="rId74"/>
  </webImageSrd>
  <webImageSrd>
    <address r:id="rId75"/>
    <moreImagesAddress r:id="rId76"/>
  </webImageSrd>
  <webImageSrd>
    <address r:id="rId77"/>
    <moreImagesAddress r:id="rId78"/>
  </webImageSrd>
  <webImageSrd>
    <address r:id="rId79"/>
    <moreImagesAddress r:id="rId80"/>
  </webImageSrd>
  <webImageSrd>
    <address r:id="rId81"/>
    <moreImagesAddress r:id="rId82"/>
  </webImageSrd>
  <webImageSrd>
    <address r:id="rId83"/>
    <moreImagesAddress r:id="rId84"/>
  </webImageSrd>
  <webImageSrd>
    <address r:id="rId85"/>
    <moreImagesAddress r:id="rId86"/>
  </webImageSrd>
</webImagesSrd>
</file>

<file path=xl/richData/rdarray.xml><?xml version="1.0" encoding="utf-8"?>
<arrayData xmlns="http://schemas.microsoft.com/office/spreadsheetml/2017/richdata2" count="54">
  <a r="2">
    <v t="r">9</v>
    <v t="r">10</v>
  </a>
  <a r="1">
    <v t="s">Central Time Zone</v>
  </a>
  <a r="2">
    <v t="r">43</v>
    <v t="r">44</v>
  </a>
  <a r="1">
    <v t="s">Mountain Time Zone</v>
  </a>
  <a r="2">
    <v t="r">77</v>
    <v t="r">78</v>
  </a>
  <a r="2">
    <v t="r">108</v>
    <v t="r">109</v>
  </a>
  <a r="1">
    <v t="s">Pacific Time Zone</v>
  </a>
  <a r="1">
    <v t="r">141</v>
  </a>
  <a r="2">
    <v t="r">171</v>
    <v t="r">172</v>
  </a>
  <a r="1">
    <v t="s">Eastern Time Zone</v>
  </a>
  <a r="2">
    <v t="r">203</v>
    <v t="r">204</v>
  </a>
  <a r="1">
    <v t="r">232</v>
  </a>
  <a r="2">
    <v t="s">Eastern Time Zone</v>
    <v t="s">Central Time Zone</v>
  </a>
  <a r="2">
    <v t="r">259</v>
    <v t="r">260</v>
  </a>
  <a r="2">
    <v t="r">285</v>
    <v t="r">286</v>
  </a>
  <a r="2">
    <v t="s">Mountain Time Zone</v>
    <v t="s">Pacific Time Zone</v>
  </a>
  <a r="2">
    <v t="r">314</v>
    <v t="r">315</v>
  </a>
  <a r="2">
    <v t="r">341</v>
    <v t="r">342</v>
  </a>
  <a r="2">
    <v t="r">367</v>
    <v t="r">368</v>
  </a>
  <a r="2">
    <v t="r">393</v>
    <v t="s">David Toland (Lieutenant Governor)</v>
  </a>
  <a r="2">
    <v t="s">Central Time Zone</v>
    <v t="s">Mountain Time Zone</v>
  </a>
  <a r="2">
    <v t="r">418</v>
    <v t="s">Jacqueline Coleman (Lieutenant Governor)</v>
  </a>
  <a r="2">
    <v t="r">444</v>
    <v t="r">445</v>
  </a>
  <a r="1">
    <v t="r">471</v>
  </a>
  <a r="1">
    <v t="r">496</v>
  </a>
  <a r="2">
    <v t="r">520</v>
    <v t="r">521</v>
  </a>
  <a r="2">
    <v t="r">544</v>
    <v t="s">Garlin Gilchrist (Lieutenant Governor)</v>
  </a>
  <a r="1">
    <v t="r">590</v>
  </a>
  <a r="3">
    <v t="r">614</v>
    <v t="r">615</v>
    <v t="r">616</v>
  </a>
  <a r="2">
    <v t="r">636</v>
    <v t="s">Kristen Juras (Lieutenant Governor)</v>
  </a>
  <a r="2">
    <v t="r">663</v>
    <v t="r">664</v>
  </a>
  <a r="3">
    <v t="r">687</v>
    <v t="r">688</v>
    <v t="s">Lisa Cano Burkhead (Lieutenant Governor)</v>
  </a>
  <a r="1">
    <v t="r">713</v>
  </a>
  <a r="2">
    <v t="r">736</v>
    <v t="r">737</v>
  </a>
  <a r="2">
    <v t="r">760</v>
    <v t="r">761</v>
  </a>
  <a r="3">
    <v t="r">780</v>
    <v t="r">781</v>
    <v t="s">Antonio Delgado (Lieutenant Governor)</v>
  </a>
  <a r="2">
    <v t="r">802</v>
    <v t="s">Mark Robinson (Lieutenant Governor)</v>
  </a>
  <a r="2">
    <v t="r">825</v>
    <v t="r">826</v>
  </a>
  <a r="1">
    <v t="r">848</v>
  </a>
  <a r="2">
    <v t="s">Matt Pinnell (Lieutenant Governor)</v>
    <v t="r">869</v>
  </a>
  <a r="2">
    <v t="r">891</v>
    <v t="r">891</v>
  </a>
  <a r="1">
    <v t="r">912</v>
  </a>
  <a r="3">
    <v t="r">933</v>
    <v t="s">Dan McKee (Governor)</v>
    <v t="s">Sabina Matos (Lieutenant Governor)</v>
  </a>
  <a r="2">
    <v t="r">954</v>
    <v t="s">Pamela Evette (Lieutenant Governor)</v>
  </a>
  <a r="2">
    <v t="r">976</v>
    <v t="r">977</v>
  </a>
  <a r="2">
    <v t="s">Bill Lee (Governor)</v>
    <v t="r">997</v>
  </a>
  <a r="2">
    <v t="r">1017</v>
    <v t="r">1018</v>
  </a>
  <a r="3">
    <v t="r">1040</v>
    <v t="r">1041</v>
    <v t="r">1042</v>
  </a>
  <a r="2">
    <v t="r">1066</v>
    <v t="s">Molly Gray (Lieutenant Governor)</v>
  </a>
  <a r="2">
    <v t="s">Glenn Youngkin (Governor)</v>
    <v t="r">1087</v>
  </a>
  <a r="2">
    <v t="r">1108</v>
    <v t="r">1109</v>
  </a>
  <a r="1">
    <v t="r">1131</v>
  </a>
  <a r="2">
    <v t="r">1155</v>
    <v t="r">1156</v>
  </a>
  <a r="1">
    <v t="r">1176</v>
  </a>
</arrayData>
</file>

<file path=xl/richData/rdrichvalue.xml><?xml version="1.0" encoding="utf-8"?>
<rvData xmlns="http://schemas.microsoft.com/office/spreadsheetml/2017/richdata" count="1187">
  <rv s="0">
    <v>536870912</v>
    <v>Alabama</v>
    <v>376f8b06-52f6-4e72-a31d-311a3563e645</v>
    <v>en-CA</v>
    <v>Map</v>
  </rv>
  <rv s="1">
    <fb>135765</fb>
    <v>12</v>
  </rv>
  <rv s="1">
    <fb>15001</fb>
    <v>12</v>
  </rv>
  <rv s="0">
    <v>536870912</v>
    <v>Montgomery</v>
    <v>94461fee-ea89-40c8-9fd7-0fb277396c57</v>
    <v>en-CA</v>
    <v>Map</v>
  </rv>
  <rv s="0">
    <v>536870912</v>
    <v>United States</v>
    <v>5232ed96-85b1-2edb-12c6-63e6c597a1de</v>
    <v>en-CA</v>
    <v>Map</v>
  </rv>
  <rv s="1">
    <fb>1848325</fb>
    <v>12</v>
  </rv>
  <rv s="1">
    <fb>2230185</fb>
    <v>12</v>
  </rv>
  <rv s="2">
    <v>0</v>
    <v>10</v>
    <v>13</v>
    <v>6</v>
    <v>0</v>
    <v>Image of Alabama</v>
  </rv>
  <rv s="0">
    <v>536870912</v>
    <v>Huntsville</v>
    <v>137418fd-4a88-44b7-82ae-882366c96167</v>
    <v>en-CA</v>
    <v>Map</v>
  </rv>
  <rv s="0">
    <v>805306368</v>
    <v>Kay Ivey (Governor)</v>
    <v>a2f77bba-b8e2-c4d5-614a-3373a005b8ad</v>
    <v>en-CA</v>
    <v>Generic</v>
  </rv>
  <rv s="0">
    <v>805306368</v>
    <v>Will Ainsworth (Lieutenant Governor)</v>
    <v>94c54ae1-f876-5341-9b94-0f826d9b10a6</v>
    <v>en-CA</v>
    <v>Generic</v>
  </rv>
  <rv s="3">
    <v>0</v>
  </rv>
  <rv s="4">
    <v>https://www.bing.com/search?q=alabama&amp;form=skydnc</v>
    <v>Learn more on Bing</v>
  </rv>
  <rv s="1">
    <fb>717</fb>
    <v>14</v>
  </rv>
  <rv s="1">
    <fb>43623</fb>
    <v>14</v>
  </rv>
  <rv s="1">
    <fb>125500</fb>
    <v>14</v>
  </rv>
  <rv s="1">
    <fb>2.5499999999999998</fb>
    <v>15</v>
  </rv>
  <rv s="1">
    <fb>4887871</fb>
    <v>12</v>
  </rv>
  <rv s="1">
    <fb>1.7000000000000001E-2</fb>
    <v>16</v>
  </rv>
  <rv s="1">
    <fb>0.157</fb>
    <v>16</v>
  </rv>
  <rv s="1">
    <fb>6.9999999999999993E-3</fb>
    <v>17</v>
  </rv>
  <rv s="1">
    <fb>1.3999999999999999E-2</fb>
    <v>16</v>
  </rv>
  <rv s="1">
    <fb>0.23499999999999999</fb>
    <v>16</v>
  </rv>
  <rv s="1">
    <fb>0.26800000000000002</fb>
    <v>16</v>
  </rv>
  <rv s="1">
    <fb>3.5000000000000003E-2</fb>
    <v>16</v>
  </rv>
  <rv s="1">
    <fb>0.84299999999999997</fb>
    <v>16</v>
  </rv>
  <rv s="1">
    <fb>4.2000000000000003E-2</fb>
    <v>16</v>
  </rv>
  <rv s="1">
    <fb>0.57999999999999996</fb>
    <v>16</v>
  </rv>
  <rv s="1">
    <fb>1E-3</fb>
    <v>16</v>
  </rv>
  <rv s="1">
    <fb>0.11800000000000001</fb>
    <v>16</v>
  </rv>
  <rv s="1">
    <fb>1.6E-2</fb>
    <v>16</v>
  </rv>
  <rv s="1">
    <fb>0.22699999999999998</fb>
    <v>16</v>
  </rv>
  <rv s="1">
    <fb>0.06</fb>
    <v>16</v>
  </rv>
  <rv s="1">
    <fb>0.69499999999999995</fb>
    <v>16</v>
  </rv>
  <rv s="3">
    <v>1</v>
  </rv>
  <rv s="5">
    <v>#VALUE!</v>
    <v>en-CA</v>
    <v>376f8b06-52f6-4e72-a31d-311a3563e645</v>
    <v>536870912</v>
    <v>1</v>
    <v>4</v>
    <v>5</v>
    <v>Alabama</v>
    <v>8</v>
    <v>9</v>
    <v>Map</v>
    <v>10</v>
    <v>11</v>
    <v>US-AL</v>
    <v>1</v>
    <v>2</v>
    <v>3</v>
    <v>4</v>
    <v>Alabama is a state in the Southeastern region of the United States, bordered by Tennessee to the north; Georgia to the east; Florida and the Gulf of Mexico to the south; and Mississippi to the west. Alabama is the 30th largest by area and the 24th-most populous of the U.S. states. With a total of 1,500 miles of inland waterways, Alabama has among the most of any state.</v>
    <v>5</v>
    <v>6</v>
    <v>7</v>
    <v>8</v>
    <v>11</v>
    <v>12</v>
    <v>13</v>
    <v>14</v>
    <v>15</v>
    <v>Alabama</v>
    <v>16</v>
    <v>17</v>
    <v>18</v>
    <v>19</v>
    <v>20</v>
    <v>21</v>
    <v>22</v>
    <v>23</v>
    <v>24</v>
    <v>25</v>
    <v>26</v>
    <v>27</v>
    <v>28</v>
    <v>29</v>
    <v>30</v>
    <v>31</v>
    <v>32</v>
    <v>33</v>
    <v>34</v>
    <v>Alabama</v>
    <v>mdp/vdpid/1003</v>
  </rv>
  <rv s="0">
    <v>536870912</v>
    <v>Arizona</v>
    <v>bf973f46-5962-4997-a7ba-a05f1aa2a9f9</v>
    <v>en-CA</v>
    <v>Map</v>
  </rv>
  <rv s="1">
    <fb>295254</fb>
    <v>12</v>
  </rv>
  <rv s="1">
    <fb>35578</fb>
    <v>12</v>
  </rv>
  <rv s="0">
    <v>536870912</v>
    <v>Phoenix</v>
    <v>b06044c3-41e1-4e2a-bba7-27a29bba8ea9</v>
    <v>en-CA</v>
    <v>Map</v>
  </rv>
  <rv s="1">
    <fb>2412212</fb>
    <v>12</v>
  </rv>
  <rv s="1">
    <fb>2961003</fb>
    <v>12</v>
  </rv>
  <rv s="2">
    <v>1</v>
    <v>10</v>
    <v>22</v>
    <v>6</v>
    <v>0</v>
    <v>Image of Arizona</v>
  </rv>
  <rv s="0">
    <v>805306368</v>
    <v>Mark Kelly (Minister)</v>
    <v>7378c94d-66d6-3a6c-42fd-639c9bfc1491</v>
    <v>en-CA</v>
    <v>Generic</v>
  </rv>
  <rv s="0">
    <v>805306368</v>
    <v>Doug Ducey (Governor)</v>
    <v>8290af19-7394-be41-3198-8d5193c13333</v>
    <v>en-CA</v>
    <v>Generic</v>
  </rv>
  <rv s="3">
    <v>2</v>
  </rv>
  <rv s="4">
    <v>https://www.bing.com/search?q=arizona&amp;form=skydnc</v>
    <v>Learn more on Bing</v>
  </rv>
  <rv s="1">
    <fb>913</fb>
    <v>14</v>
  </rv>
  <rv s="1">
    <fb>50255</fb>
    <v>14</v>
  </rv>
  <rv s="1">
    <fb>167500</fb>
    <v>14</v>
  </rv>
  <rv s="1">
    <fb>2.69</fb>
    <v>15</v>
  </rv>
  <rv s="1">
    <fb>7171646</fb>
    <v>12</v>
  </rv>
  <rv s="1">
    <fb>8.4000000000000005E-2</fb>
    <v>16</v>
  </rv>
  <rv s="1">
    <fb>0.16399999999999998</fb>
    <v>16</v>
  </rv>
  <rv s="1">
    <fb>5.2999999999999999E-2</fb>
    <v>17</v>
  </rv>
  <rv s="1">
    <fb>3.4000000000000002E-2</fb>
    <v>16</v>
  </rv>
  <rv s="1">
    <fb>0.27500000000000002</fb>
    <v>16</v>
  </rv>
  <rv s="1">
    <fb>4.8000000000000001E-2</fb>
    <v>16</v>
  </rv>
  <rv s="1">
    <fb>0.13500000000000001</fb>
    <v>16</v>
  </rv>
  <rv s="1">
    <fb>0.86</fb>
    <v>16</v>
  </rv>
  <rv s="1">
    <fb>0.307</fb>
    <v>16</v>
  </rv>
  <rv s="1">
    <fb>0.59299999999999997</fb>
    <v>16</v>
  </rv>
  <rv s="1">
    <fb>3.0000000000000001E-3</fb>
    <v>16</v>
  </rv>
  <rv s="1">
    <fb>8.199999999999999E-2</fb>
    <v>16</v>
  </rv>
  <rv s="1">
    <fb>2.7000000000000003E-2</fb>
    <v>16</v>
  </rv>
  <rv s="1">
    <fb>0.23800000000000002</fb>
    <v>16</v>
  </rv>
  <rv s="1">
    <fb>6.3E-2</fb>
    <v>16</v>
  </rv>
  <rv s="1">
    <fb>0.83499999999999996</fb>
    <v>16</v>
  </rv>
  <rv s="3">
    <v>3</v>
  </rv>
  <rv s="5">
    <v>#VALUE!</v>
    <v>en-CA</v>
    <v>bf973f46-5962-4997-a7ba-a05f1aa2a9f9</v>
    <v>536870912</v>
    <v>1</v>
    <v>21</v>
    <v>5</v>
    <v>Arizona</v>
    <v>8</v>
    <v>9</v>
    <v>Map</v>
    <v>10</v>
    <v>11</v>
    <v>US-AZ</v>
    <v>37</v>
    <v>38</v>
    <v>39</v>
    <v>4</v>
    <v>Arizona is a state in the Western United States, grouped in the Southwestern and occasionally Mountain subregions. It is the 6th largest and the 14th most populous of the 50 states. Its capital and largest city is Phoenix. Arizona shares the Four Corners region with Utah to the north, Colorado to the northeast, and New Mexico to the east; its other neighboring states are Nevada to the northwest and California to the west and the Mexican states of Sonora and Baja California to the south and southwest.</v>
    <v>40</v>
    <v>41</v>
    <v>42</v>
    <v>39</v>
    <v>45</v>
    <v>46</v>
    <v>47</v>
    <v>48</v>
    <v>49</v>
    <v>Arizona</v>
    <v>50</v>
    <v>51</v>
    <v>52</v>
    <v>53</v>
    <v>54</v>
    <v>55</v>
    <v>56</v>
    <v>57</v>
    <v>58</v>
    <v>59</v>
    <v>60</v>
    <v>61</v>
    <v>62</v>
    <v>63</v>
    <v>64</v>
    <v>65</v>
    <v>66</v>
    <v>67</v>
    <v>68</v>
    <v>Arizona</v>
    <v>mdp/vdpid/1945</v>
  </rv>
  <rv s="0">
    <v>536870912</v>
    <v>Arkansas</v>
    <v>b939db72-08f2-4ea6-a16a-a53bf32e6612</v>
    <v>en-CA</v>
    <v>Map</v>
  </rv>
  <rv s="1">
    <fb>137733</fb>
    <v>12</v>
  </rv>
  <rv s="1">
    <fb>9474</fb>
    <v>12</v>
  </rv>
  <rv s="0">
    <v>536870912</v>
    <v>Little Rock</v>
    <v>2039fcee-c7a5-4241-930b-d2c6d17bae74</v>
    <v>en-CA</v>
    <v>Map</v>
  </rv>
  <rv s="1">
    <fb>1138025</fb>
    <v>12</v>
  </rv>
  <rv s="1">
    <fb>1354762</fb>
    <v>12</v>
  </rv>
  <rv s="2">
    <v>2</v>
    <v>10</v>
    <v>28</v>
    <v>6</v>
    <v>0</v>
    <v>Image of Arkansas</v>
  </rv>
  <rv s="0">
    <v>805306368</v>
    <v>Asa Hutchinson (Governor)</v>
    <v>20979a57-ced6-0ef1-46d5-296f4afb0365</v>
    <v>en-CA</v>
    <v>Generic</v>
  </rv>
  <rv s="0">
    <v>805306368</v>
    <v>Tim Griffin (Lieutenant Governor)</v>
    <v>225bec68-3137-0b85-47d5-f307cffc8329</v>
    <v>en-CA</v>
    <v>Generic</v>
  </rv>
  <rv s="3">
    <v>4</v>
  </rv>
  <rv s="4">
    <v>https://www.bing.com/search?q=arkansas&amp;form=skydnc</v>
    <v>Learn more on Bing</v>
  </rv>
  <rv s="1">
    <fb>677</fb>
    <v>14</v>
  </rv>
  <rv s="1">
    <fb>41371</fb>
    <v>14</v>
  </rv>
  <rv s="1">
    <fb>111400</fb>
    <v>14</v>
  </rv>
  <rv s="1">
    <fb>2.5299999999999998</fb>
    <v>15</v>
  </rv>
  <rv s="1">
    <fb>3013825</fb>
    <v>12</v>
  </rv>
  <rv s="1">
    <fb>2.5000000000000001E-2</fb>
    <v>16</v>
  </rv>
  <rv s="1">
    <fb>0.16</fb>
    <v>16</v>
  </rv>
  <rv s="1">
    <fb>0.01</fb>
    <v>17</v>
  </rv>
  <rv s="1">
    <fb>0.21100000000000002</fb>
    <v>16</v>
  </rv>
  <rv s="1">
    <fb>4.7E-2</fb>
    <v>16</v>
  </rv>
  <rv s="1">
    <fb>0.84799999999999998</fb>
    <v>16</v>
  </rv>
  <rv s="1">
    <fb>7.2000000000000008E-2</fb>
    <v>16</v>
  </rv>
  <rv s="1">
    <fb>0.58499999999999996</fb>
    <v>16</v>
  </rv>
  <rv s="1">
    <fb>0.12300000000000001</fb>
    <v>16</v>
  </rv>
  <rv s="1">
    <fb>0.02</fb>
    <v>16</v>
  </rv>
  <rv s="1">
    <fb>0.23699999999999999</fb>
    <v>16</v>
  </rv>
  <rv s="1">
    <fb>6.4000000000000001E-2</fb>
    <v>16</v>
  </rv>
  <rv s="1">
    <fb>0.79500000000000004</fb>
    <v>16</v>
  </rv>
  <rv s="5">
    <v>#VALUE!</v>
    <v>en-CA</v>
    <v>b939db72-08f2-4ea6-a16a-a53bf32e6612</v>
    <v>536870912</v>
    <v>1</v>
    <v>27</v>
    <v>5</v>
    <v>Arkansas</v>
    <v>8</v>
    <v>9</v>
    <v>Map</v>
    <v>10</v>
    <v>11</v>
    <v>US-AR</v>
    <v>71</v>
    <v>72</v>
    <v>73</v>
    <v>4</v>
    <v>Arkansas is a landlocked state in the South Central United States. It is bordered by Missouri to the north, Tennessee and Mississippi to the east, Louisiana to the south, and Texas and Oklahoma to the west. Its name is from the Osage language, a Dhegiha Siouan language, and referred to their relatives, the Quapaw people. The state's diverse geography ranges from the mountainous regions of the Ozark and Ouachita Mountains, which make up the U.S. Interior Highlands, to the densely forested land in the south known as the Arkansas Timberlands, to the eastern lowlands along the Mississippi River and the Arkansas Delta.</v>
    <v>74</v>
    <v>75</v>
    <v>76</v>
    <v>73</v>
    <v>79</v>
    <v>80</v>
    <v>81</v>
    <v>82</v>
    <v>83</v>
    <v>Arkansas</v>
    <v>84</v>
    <v>85</v>
    <v>86</v>
    <v>87</v>
    <v>88</v>
    <v>30</v>
    <v>89</v>
    <v>19</v>
    <v>90</v>
    <v>91</v>
    <v>92</v>
    <v>93</v>
    <v>62</v>
    <v>94</v>
    <v>95</v>
    <v>96</v>
    <v>97</v>
    <v>98</v>
    <v>34</v>
    <v>Arkansas</v>
    <v>mdp/vdpid/1951</v>
  </rv>
  <rv s="0">
    <v>536870912</v>
    <v>California</v>
    <v>3009d91d-d582-4c34-85ba-772ba09e5be1</v>
    <v>en-CA</v>
    <v>Map</v>
  </rv>
  <rv s="1">
    <fb>423970</fb>
    <v>12</v>
  </rv>
  <rv s="1">
    <fb>102350</fb>
    <v>12</v>
  </rv>
  <rv s="0">
    <v>536870912</v>
    <v>Sacramento</v>
    <v>4a1a8070-cc3d-4060-af9c-08ccbbca73d7</v>
    <v>en-CA</v>
    <v>Map</v>
  </rv>
  <rv s="1">
    <fb>12717801</fb>
    <v>12</v>
  </rv>
  <rv s="1">
    <fb>14060525</fb>
    <v>12</v>
  </rv>
  <rv s="2">
    <v>3</v>
    <v>10</v>
    <v>34</v>
    <v>6</v>
    <v>0</v>
    <v>Image of California</v>
  </rv>
  <rv s="0">
    <v>536870912</v>
    <v>Los Angeles</v>
    <v>9958ca5c-ea31-4e71-8a17-bd1e7839c723</v>
    <v>en-CA</v>
    <v>Map</v>
  </rv>
  <rv s="0">
    <v>805306368</v>
    <v>Gavin Newsom (Governor)</v>
    <v>ddd0ecbf-d7a9-4913-80c4-8eca3d95b4f2</v>
    <v>en-CA</v>
    <v>Generic</v>
  </rv>
  <rv s="0">
    <v>805306368</v>
    <v>Eleni Kounalakis (Lieutenant Governor)</v>
    <v>c8b4c34f-e58f-d4cc-2651-1b432d67c11a</v>
    <v>en-CA</v>
    <v>Generic</v>
  </rv>
  <rv s="3">
    <v>5</v>
  </rv>
  <rv s="4">
    <v>https://www.bing.com/search?q=california&amp;form=skydnc</v>
    <v>Learn more on Bing</v>
  </rv>
  <rv s="1">
    <fb>1255</fb>
    <v>14</v>
  </rv>
  <rv s="1">
    <fb>61818</fb>
    <v>14</v>
  </rv>
  <rv s="1">
    <fb>385500</fb>
    <v>14</v>
  </rv>
  <rv s="1">
    <fb>2.96</fb>
    <v>15</v>
  </rv>
  <rv s="1">
    <fb>39557045</fb>
    <v>12</v>
  </rv>
  <rv s="1">
    <fb>5.4000000000000006E-2</fb>
    <v>16</v>
  </rv>
  <rv s="1">
    <fb>0.13300000000000001</fb>
    <v>16</v>
  </rv>
  <rv s="1">
    <fb>1.7000000000000001E-2</fb>
    <v>17</v>
  </rv>
  <rv s="1">
    <fb>0.14699999999999999</fb>
    <v>16</v>
  </rv>
  <rv s="1">
    <fb>0.314</fb>
    <v>16</v>
  </rv>
  <rv s="1">
    <fb>6.5000000000000002E-2</fb>
    <v>16</v>
  </rv>
  <rv s="1">
    <fb>0.27</fb>
    <v>16</v>
  </rv>
  <rv s="1">
    <fb>0.81799999999999995</fb>
    <v>16</v>
  </rv>
  <rv s="1">
    <fb>0.38799999999999996</fb>
    <v>16</v>
  </rv>
  <rv s="1">
    <fb>0.63100000000000001</fb>
    <v>16</v>
  </rv>
  <rv s="1">
    <fb>5.0000000000000001E-3</fb>
    <v>16</v>
  </rv>
  <rv s="1">
    <fb>6.8000000000000005E-2</fb>
    <v>16</v>
  </rv>
  <rv s="1">
    <fb>3.7999999999999999E-2</fb>
    <v>16</v>
  </rv>
  <rv s="1">
    <fb>0.23300000000000001</fb>
    <v>16</v>
  </rv>
  <rv s="1">
    <fb>0.72900000000000009</fb>
    <v>16</v>
  </rv>
  <rv s="3">
    <v>6</v>
  </rv>
  <rv s="5">
    <v>#VALUE!</v>
    <v>en-CA</v>
    <v>3009d91d-d582-4c34-85ba-772ba09e5be1</v>
    <v>536870912</v>
    <v>1</v>
    <v>33</v>
    <v>5</v>
    <v>California</v>
    <v>8</v>
    <v>9</v>
    <v>Map</v>
    <v>10</v>
    <v>11</v>
    <v>US-CA</v>
    <v>101</v>
    <v>102</v>
    <v>103</v>
    <v>4</v>
    <v>California is a state in the Western United States. California borders Oregon to the north, Nevada and Arizona to the east, the Mexican state of Baja California to the south; and has a coastline along the Pacific Ocean to the west. With nearly 39.2 million residents across a total area of approximately 163,696 square miles, it is the most populous and the third-largest U.S. state by area. It is also the most populated subnational entity in North America and the 34th most populous in the world. The Greater Los Angeles area and the San Francisco Bay Area are the nation's second and fifth most populous urban regions respectively, with the former having more than 18.7 million residents and the latter having over 9.6 million. Sacramento is the state's capital, while Los Angeles is the most populous city in the state and the second most populous city in the country. Los Angeles County is the country's most populous, while San Bernardino County is the largest county by area in the country. San Francisco, which is both a city and a county, is the second most densely populated major city in the country and the fifth most densely populated county in the country, behind four of New York City's five boroughs.</v>
    <v>104</v>
    <v>105</v>
    <v>106</v>
    <v>107</v>
    <v>110</v>
    <v>111</v>
    <v>112</v>
    <v>113</v>
    <v>114</v>
    <v>California</v>
    <v>115</v>
    <v>116</v>
    <v>117</v>
    <v>118</v>
    <v>119</v>
    <v>120</v>
    <v>121</v>
    <v>122</v>
    <v>123</v>
    <v>124</v>
    <v>125</v>
    <v>126</v>
    <v>127</v>
    <v>128</v>
    <v>129</v>
    <v>130</v>
    <v>97</v>
    <v>131</v>
    <v>132</v>
    <v>California</v>
    <v>mdp/vdpid/5599</v>
  </rv>
  <rv s="0">
    <v>536870912</v>
    <v>Colorado</v>
    <v>a070c5c2-b22d-41d8-b869-f20e583c4f80</v>
    <v>en-CA</v>
    <v>Map</v>
  </rv>
  <rv s="1">
    <fb>269837</fb>
    <v>12</v>
  </rv>
  <rv s="1">
    <fb>38974</fb>
    <v>12</v>
  </rv>
  <rv s="0">
    <v>536870912</v>
    <v>Denver</v>
    <v>5a7229b6-72d3-4bfc-a95e-9c35e297c9ff</v>
    <v>en-CA</v>
    <v>Map</v>
  </rv>
  <rv s="1">
    <fb>2024468</fb>
    <v>12</v>
  </rv>
  <rv s="1">
    <fb>2339118</fb>
    <v>12</v>
  </rv>
  <rv s="2">
    <v>4</v>
    <v>10</v>
    <v>41</v>
    <v>6</v>
    <v>0</v>
    <v>Image of Colorado</v>
  </rv>
  <rv s="0">
    <v>805306368</v>
    <v>Dianne Primavera (Lieutenant Governor)</v>
    <v>f4e53c30-335f-00af-307f-4f95e90798de</v>
    <v>en-CA</v>
    <v>Generic</v>
  </rv>
  <rv s="3">
    <v>7</v>
  </rv>
  <rv s="4">
    <v>https://www.bing.com/search?q=colorado&amp;form=skydnc</v>
    <v>Learn more on Bing</v>
  </rv>
  <rv s="1">
    <fb>1002</fb>
    <v>14</v>
  </rv>
  <rv s="1">
    <fb>60629</fb>
    <v>14</v>
  </rv>
  <rv s="1">
    <fb>247800</fb>
    <v>14</v>
  </rv>
  <rv s="1">
    <fb>5695564</fb>
    <v>12</v>
  </rv>
  <rv s="1">
    <fb>0.10199999999999999</fb>
    <v>16</v>
  </rv>
  <rv s="1">
    <fb>0.13</fb>
    <v>16</v>
  </rv>
  <rv s="1">
    <fb>1.6E-2</fb>
    <v>17</v>
  </rv>
  <rv s="1">
    <fb>3.2000000000000001E-2</fb>
    <v>16</v>
  </rv>
  <rv s="1">
    <fb>0.38100000000000001</fb>
    <v>16</v>
  </rv>
  <rv s="1">
    <fb>4.4999999999999998E-2</fb>
    <v>16</v>
  </rv>
  <rv s="1">
    <fb>9.8000000000000004E-2</fb>
    <v>16</v>
  </rv>
  <rv s="1">
    <fb>0.90700000000000003</fb>
    <v>16</v>
  </rv>
  <rv s="1">
    <fb>0.21299999999999999</fb>
    <v>16</v>
  </rv>
  <rv s="1">
    <fb>0.67599999999999993</fb>
    <v>16</v>
  </rv>
  <rv s="1">
    <fb>2E-3</fb>
    <v>16</v>
  </rv>
  <rv s="1">
    <fb>2.8999999999999998E-2</fb>
    <v>16</v>
  </rv>
  <rv s="1">
    <fb>0.23</fb>
    <v>16</v>
  </rv>
  <rv s="1">
    <fb>6.2E-2</fb>
    <v>16</v>
  </rv>
  <rv s="1">
    <fb>0.875</fb>
    <v>16</v>
  </rv>
  <rv s="5">
    <v>#VALUE!</v>
    <v>en-CA</v>
    <v>a070c5c2-b22d-41d8-b869-f20e583c4f80</v>
    <v>536870912</v>
    <v>1</v>
    <v>40</v>
    <v>5</v>
    <v>Colorado</v>
    <v>8</v>
    <v>9</v>
    <v>Map</v>
    <v>10</v>
    <v>11</v>
    <v>US-CO</v>
    <v>135</v>
    <v>136</v>
    <v>137</v>
    <v>4</v>
    <v>Colorado is a state in the Mountain West subregion of the Western United States. It encompasses most of the Southern Rocky Mountains, as well as the northeastern portion of the Colorado Plateau and the western edge of the Great Plains. Colorado is the eighth most extensive and 21st most populous U.S. state. The 2020 United States Census enumerated the population of Colorado at 5,773,714, an increase of 14.80% since the 2010 United States Census.</v>
    <v>138</v>
    <v>139</v>
    <v>140</v>
    <v>137</v>
    <v>142</v>
    <v>143</v>
    <v>144</v>
    <v>145</v>
    <v>146</v>
    <v>Colorado</v>
    <v>16</v>
    <v>147</v>
    <v>148</v>
    <v>149</v>
    <v>150</v>
    <v>151</v>
    <v>152</v>
    <v>153</v>
    <v>154</v>
    <v>155</v>
    <v>156</v>
    <v>157</v>
    <v>158</v>
    <v>92</v>
    <v>159</v>
    <v>160</v>
    <v>161</v>
    <v>162</v>
    <v>68</v>
    <v>Colorado</v>
    <v>mdp/vdpid/7636</v>
  </rv>
  <rv s="0">
    <v>536870912</v>
    <v>Connecticut</v>
    <v>b3ca6523-435e-4a3b-8f78-1ad900a52cf8</v>
    <v>en-CA</v>
    <v>Map</v>
  </rv>
  <rv s="1">
    <fb>14357</fb>
    <v>12</v>
  </rv>
  <rv s="1">
    <fb>5504</fb>
    <v>12</v>
  </rv>
  <rv s="0">
    <v>536870912</v>
    <v>Hartford</v>
    <v>b8b8ebf2-e2da-483f-8643-880dd55aad13</v>
    <v>en-CA</v>
    <v>Map</v>
  </rv>
  <rv s="1">
    <fb>1352583</fb>
    <v>12</v>
  </rv>
  <rv s="1">
    <fb>1499116</fb>
    <v>12</v>
  </rv>
  <rv s="0">
    <v>536870912</v>
    <v>Bridgeport</v>
    <v>a8869591-489d-40ba-b80b-b6d1e6c19391</v>
    <v>en-CA</v>
    <v>Map</v>
  </rv>
  <rv s="0">
    <v>805306368</v>
    <v>Ned Lamont (Governor)</v>
    <v>3685f682-77d1-4823-3b8f-bcb46698ef70</v>
    <v>en-CA</v>
    <v>Generic</v>
  </rv>
  <rv s="0">
    <v>805306368</v>
    <v>Susan Bysiewicz (Lieutenant Governor)</v>
    <v>e8219547-8f75-e4f3-3f07-7b5df6eb7c4c</v>
    <v>en-CA</v>
    <v>Generic</v>
  </rv>
  <rv s="3">
    <v>8</v>
  </rv>
  <rv s="4">
    <v>https://www.bing.com/search?q=connecticut&amp;form=skydnc</v>
    <v>Learn more on Bing</v>
  </rv>
  <rv s="1">
    <fb>1075</fb>
    <v>14</v>
  </rv>
  <rv s="1">
    <fb>70331</fb>
    <v>14</v>
  </rv>
  <rv s="1">
    <fb>270500</fb>
    <v>14</v>
  </rv>
  <rv s="1">
    <fb>2.57</fb>
    <v>15</v>
  </rv>
  <rv s="1">
    <fb>3572665</fb>
    <v>12</v>
  </rv>
  <rv s="1">
    <fb>0.158</fb>
    <v>16</v>
  </rv>
  <rv s="1">
    <fb>5.0000000000000001E-3</fb>
    <v>17</v>
  </rv>
  <rv s="1">
    <fb>4.5999999999999999E-2</fb>
    <v>16</v>
  </rv>
  <rv s="1">
    <fb>0.376</fb>
    <v>16</v>
  </rv>
  <rv s="1">
    <fb>0.11599999999999999</fb>
    <v>16</v>
  </rv>
  <rv s="1">
    <fb>0.13900000000000001</fb>
    <v>16</v>
  </rv>
  <rv s="1">
    <fb>0.89900000000000002</fb>
    <v>16</v>
  </rv>
  <rv s="1">
    <fb>0.154</fb>
    <v>16</v>
  </rv>
  <rv s="1">
    <fb>0.67200000000000004</fb>
    <v>16</v>
  </rv>
  <rv s="1">
    <fb>7.0999999999999994E-2</fb>
    <v>16</v>
  </rv>
  <rv s="1">
    <fb>2.2000000000000002E-2</fb>
    <v>16</v>
  </rv>
  <rv s="1">
    <fb>5.2000000000000005E-2</fb>
    <v>16</v>
  </rv>
  <rv s="1">
    <fb>0.80799999999999994</fb>
    <v>16</v>
  </rv>
  <rv s="3">
    <v>9</v>
  </rv>
  <rv s="6">
    <v>#VALUE!</v>
    <v>en-CA</v>
    <v>b3ca6523-435e-4a3b-8f78-1ad900a52cf8</v>
    <v>536870912</v>
    <v>1</v>
    <v>46</v>
    <v>47</v>
    <v>Connecticut</v>
    <v>8</v>
    <v>48</v>
    <v>Map</v>
    <v>10</v>
    <v>11</v>
    <v>US-CT</v>
    <v>165</v>
    <v>166</v>
    <v>167</v>
    <v>4</v>
    <v>Connecticut is the southernmost state in the New England region of the United States. As of the 2010 census, it has the highest per-capita income, second-highest level of human development behind Massachusetts, and highest median household income in the United States. It is bordered by Rhode Island to the east, Massachusetts to the north, New York to the west, and Long Island Sound to the south. Its capital is Hartford and its most populous city is Bridgeport. Historically the state is part of New England as well as the tri-state area with New York and New Jersey, which together make up metropolitan New York City. The state is named for the Connecticut River which approximately bisects the state. The word "Connecticut" is derived from various anglicized spellings of "Quononoquett", a Mohegan-Pequot word for "long tidal river".</v>
    <v>168</v>
    <v>169</v>
    <v>170</v>
    <v>173</v>
    <v>174</v>
    <v>175</v>
    <v>176</v>
    <v>177</v>
    <v>Connecticut</v>
    <v>178</v>
    <v>179</v>
    <v>28</v>
    <v>180</v>
    <v>181</v>
    <v>182</v>
    <v>183</v>
    <v>184</v>
    <v>185</v>
    <v>186</v>
    <v>187</v>
    <v>188</v>
    <v>28</v>
    <v>189</v>
    <v>190</v>
    <v>156</v>
    <v>191</v>
    <v>192</v>
    <v>193</v>
    <v>Connecticut</v>
    <v>mdp/vdpid/7798</v>
  </rv>
  <rv s="0">
    <v>536870912</v>
    <v>Delaware</v>
    <v>8ad617cc-3d7a-4b3c-a787-098de959ccc4</v>
    <v>en-CA</v>
    <v>Map</v>
  </rv>
  <rv s="1">
    <fb>6452</fb>
    <v>12</v>
  </rv>
  <rv s="1">
    <fb>5804</fb>
    <v>12</v>
  </rv>
  <rv s="0">
    <v>536870912</v>
    <v>Dover</v>
    <v>e2074a3a-aa84-0f74-453a-3167a0a32abc</v>
    <v>en-CA</v>
    <v>Map</v>
  </rv>
  <rv s="1">
    <fb>344022</fb>
    <v>12</v>
  </rv>
  <rv s="1">
    <fb>426149</fb>
    <v>12</v>
  </rv>
  <rv s="2">
    <v>5</v>
    <v>10</v>
    <v>54</v>
    <v>6</v>
    <v>0</v>
    <v>Image of Delaware</v>
  </rv>
  <rv s="0">
    <v>536870912</v>
    <v>Wilmington</v>
    <v>77a8f223-fe51-4aa2-8e3d-6c81e5bc270e</v>
    <v>en-CA</v>
    <v>Map</v>
  </rv>
  <rv s="0">
    <v>805306368</v>
    <v>John Carney (Governor)</v>
    <v>27d50603-eaaa-4817-8ca0-edafa395697d</v>
    <v>en-CA</v>
    <v>Generic</v>
  </rv>
  <rv s="0">
    <v>805306368</v>
    <v>Bethany Hall-Long (Lieutenant Governor)</v>
    <v>ee026ac0-4056-4f6d-e38a-e7f7b78c42f4</v>
    <v>en-CA</v>
    <v>Generic</v>
  </rv>
  <rv s="3">
    <v>10</v>
  </rv>
  <rv s="4">
    <v>https://www.bing.com/search?q=delaware&amp;form=skydnc</v>
    <v>Learn more on Bing</v>
  </rv>
  <rv s="1">
    <fb>1018</fb>
    <v>14</v>
  </rv>
  <rv s="1">
    <fb>60509</fb>
    <v>14</v>
  </rv>
  <rv s="1">
    <fb>231500</fb>
    <v>14</v>
  </rv>
  <rv s="1">
    <fb>2.62</fb>
    <v>15</v>
  </rv>
  <rv s="1">
    <fb>967171</fb>
    <v>12</v>
  </rv>
  <rv s="1">
    <fb>0.17</fb>
    <v>16</v>
  </rv>
  <rv s="1">
    <fb>3.9E-2</fb>
    <v>16</v>
  </rv>
  <rv s="1">
    <fb>0.3</fb>
    <v>16</v>
  </rv>
  <rv s="1">
    <fb>0.22399999999999998</fb>
    <v>16</v>
  </rv>
  <rv s="1">
    <fb>8.6999999999999994E-2</fb>
    <v>16</v>
  </rv>
  <rv s="1">
    <fb>0.88400000000000001</fb>
    <v>16</v>
  </rv>
  <rv s="1">
    <fb>0.09</fb>
    <v>16</v>
  </rv>
  <rv s="1">
    <fb>8.5000000000000006E-2</fb>
    <v>16</v>
  </rv>
  <rv s="1">
    <fb>0.21600000000000003</fb>
    <v>16</v>
  </rv>
  <rv s="1">
    <fb>5.9000000000000004E-2</fb>
    <v>16</v>
  </rv>
  <rv s="1">
    <fb>0.70400000000000007</fb>
    <v>16</v>
  </rv>
  <rv s="5">
    <v>#VALUE!</v>
    <v>en-CA</v>
    <v>8ad617cc-3d7a-4b3c-a787-098de959ccc4</v>
    <v>536870912</v>
    <v>1</v>
    <v>53</v>
    <v>5</v>
    <v>Delaware</v>
    <v>8</v>
    <v>9</v>
    <v>Map</v>
    <v>10</v>
    <v>11</v>
    <v>US-DE</v>
    <v>196</v>
    <v>197</v>
    <v>198</v>
    <v>4</v>
    <v>Delaware is a state in the Mid-Atlantic region of the United States, bordering Maryland to its south and west; Pennsylvania to its north; and New Jersey and the Atlantic Ocean to its east. The state takes its name from the nearby Delaware River, in turn named after Thomas West, 3rd Baron De La Warr, an English nobleman and Virginia's first colonial governor.</v>
    <v>199</v>
    <v>200</v>
    <v>201</v>
    <v>202</v>
    <v>205</v>
    <v>206</v>
    <v>207</v>
    <v>208</v>
    <v>209</v>
    <v>Delaware</v>
    <v>210</v>
    <v>211</v>
    <v>32</v>
    <v>212</v>
    <v>20</v>
    <v>213</v>
    <v>214</v>
    <v>215</v>
    <v>216</v>
    <v>217</v>
    <v>218</v>
    <v>126</v>
    <v>28</v>
    <v>219</v>
    <v>86</v>
    <v>220</v>
    <v>221</v>
    <v>222</v>
    <v>193</v>
    <v>Delaware</v>
    <v>mdp/vdpid/8831</v>
  </rv>
  <rv s="0">
    <v>536870912</v>
    <v>Florida</v>
    <v>5fece3f4-e8e8-4159-843e-f725a930ad50</v>
    <v>en-CA</v>
    <v>Map</v>
  </rv>
  <rv s="1">
    <fb>170304</fb>
    <v>12</v>
  </rv>
  <rv s="1">
    <fb>116240</fb>
    <v>12</v>
  </rv>
  <rv s="0">
    <v>536870912</v>
    <v>Tallahassee</v>
    <v>fe8036d9-2764-4483-9405-f07a59b69915</v>
    <v>en-CA</v>
    <v>Map</v>
  </rv>
  <rv s="1">
    <fb>7300494</fb>
    <v>12</v>
  </rv>
  <rv s="1">
    <fb>9301642</fb>
    <v>12</v>
  </rv>
  <rv s="2">
    <v>6</v>
    <v>10</v>
    <v>62</v>
    <v>6</v>
    <v>0</v>
    <v>Image of Florida</v>
  </rv>
  <rv s="0">
    <v>536870912</v>
    <v>Jacksonville</v>
    <v>8bd6021b-ea7f-4470-a29b-042b1c82e07f</v>
    <v>en-CA</v>
    <v>Map</v>
  </rv>
  <rv s="0">
    <v>805306368</v>
    <v>Ron DeSantis (Governor)</v>
    <v>1ed346c3-9ad7-8e78-ae55-5ed54b15749a</v>
    <v>en-CA</v>
    <v>Generic</v>
  </rv>
  <rv s="3">
    <v>11</v>
  </rv>
  <rv s="4">
    <v>https://www.bing.com/search?q=florida&amp;form=skydnc</v>
    <v>Learn more on Bing</v>
  </rv>
  <rv s="1">
    <fb>47507</fb>
    <v>14</v>
  </rv>
  <rv s="1">
    <fb>159000</fb>
    <v>14</v>
  </rv>
  <rv s="1">
    <fb>2.63</fb>
    <v>15</v>
  </rv>
  <rv s="1">
    <fb>21670000</fb>
    <v>12</v>
  </rv>
  <rv s="1">
    <fb>9.6000000000000002E-2</fb>
    <v>16</v>
  </rv>
  <rv s="1">
    <fb>0.19399999999999998</fb>
    <v>16</v>
  </rv>
  <rv s="1">
    <fb>2.7999999999999997E-2</fb>
    <v>16</v>
  </rv>
  <rv s="1">
    <fb>0.27300000000000002</fb>
    <v>16</v>
  </rv>
  <rv s="1">
    <fb>0.16800000000000001</fb>
    <v>16</v>
  </rv>
  <rv s="1">
    <fb>0.19699999999999998</fb>
    <v>16</v>
  </rv>
  <rv s="1">
    <fb>0.86900000000000011</fb>
    <v>16</v>
  </rv>
  <rv s="1">
    <fb>0.245</fb>
    <v>16</v>
  </rv>
  <rv s="1">
    <fb>0.58799999999999997</fb>
    <v>16</v>
  </rv>
  <rv s="1">
    <fb>0.20300000000000001</fb>
    <v>16</v>
  </rv>
  <rv s="1">
    <fb>0.77700000000000002</fb>
    <v>16</v>
  </rv>
  <rv s="3">
    <v>12</v>
  </rv>
  <rv s="5">
    <v>#VALUE!</v>
    <v>en-CA</v>
    <v>5fece3f4-e8e8-4159-843e-f725a930ad50</v>
    <v>536870912</v>
    <v>1</v>
    <v>60</v>
    <v>5</v>
    <v>Florida</v>
    <v>8</v>
    <v>9</v>
    <v>Map</v>
    <v>10</v>
    <v>61</v>
    <v>US-FL</v>
    <v>225</v>
    <v>226</v>
    <v>227</v>
    <v>4</v>
    <v>Florida is a state located in the Southeastern region of the United States. Florida is bordered to the west by the Gulf of Mexico, to the northwest by Alabama, to the north by Georgia, to the east by the Bahamas and Atlantic Ocean, and to the south by the Straits of Florida and Cuba; it is the only state that borders both the Gulf of Mexico and the Atlantic Ocean. Spanning 65,758 square miles, Florida ranks 22nd in area among the 50 states, and with a population of over 21 million, is the third-most populous. The state capital is Tallahassee and the most populous city is Jacksonville. The Miami metropolitan area, with a population of almost 6.2 million, is the most populous urban area in Florida and the seventh-most populous in the United States; other urban conurbations with over one million people are Tampa Bay, Orlando, and Jacksonville.</v>
    <v>228</v>
    <v>229</v>
    <v>230</v>
    <v>231</v>
    <v>233</v>
    <v>234</v>
    <v>144</v>
    <v>235</v>
    <v>236</v>
    <v>Florida</v>
    <v>237</v>
    <v>238</v>
    <v>239</v>
    <v>240</v>
    <v>181</v>
    <v>241</v>
    <v>242</v>
    <v>243</v>
    <v>244</v>
    <v>245</v>
    <v>246</v>
    <v>247</v>
    <v>28</v>
    <v>219</v>
    <v>95</v>
    <v>248</v>
    <v>117</v>
    <v>249</v>
    <v>250</v>
    <v>Florida</v>
    <v>mdp/vdpid/11032</v>
  </rv>
  <rv s="0">
    <v>536870912</v>
    <v>Georgia</v>
    <v>84604bc7-2c47-4f8d-8ea5-b6ac8c018a20</v>
    <v>en-CA</v>
    <v>Map</v>
  </rv>
  <rv s="1">
    <fb>153909</fb>
    <v>12</v>
  </rv>
  <rv s="1">
    <fb>51675</fb>
    <v>12</v>
  </rv>
  <rv s="0">
    <v>536870912</v>
    <v>Atlanta</v>
    <v>1a92f3fa-61f9-4e89-b606-40c945cf18d1</v>
    <v>en-CA</v>
    <v>Map</v>
  </rv>
  <rv s="1">
    <fb>3574362</fb>
    <v>12</v>
  </rv>
  <rv s="1">
    <fb>4218776</fb>
    <v>12</v>
  </rv>
  <rv s="2">
    <v>7</v>
    <v>10</v>
    <v>68</v>
    <v>6</v>
    <v>0</v>
    <v>Image of Georgia</v>
  </rv>
  <rv s="0">
    <v>805306368</v>
    <v>Brian Kemp (Governor)</v>
    <v>6dd4f848-98dc-60f8-90b2-87c7458743fa</v>
    <v>en-CA</v>
    <v>Generic</v>
  </rv>
  <rv s="0">
    <v>805306368</v>
    <v>Geoff Duncan (Lieutenant Governor)</v>
    <v>bb55de63-3f27-e285-22cb-7c20f5dcf879</v>
    <v>en-CA</v>
    <v>Generic</v>
  </rv>
  <rv s="3">
    <v>13</v>
  </rv>
  <rv s="4">
    <v>https://www.bing.com/search?q=georgia+u+s+state&amp;form=skydnc</v>
    <v>Learn more on Bing</v>
  </rv>
  <rv s="1">
    <fb>879</fb>
    <v>14</v>
  </rv>
  <rv s="1">
    <fb>49620</fb>
    <v>14</v>
  </rv>
  <rv s="1">
    <fb>148100</fb>
    <v>14</v>
  </rv>
  <rv s="1">
    <fb>2.73</fb>
    <v>15</v>
  </rv>
  <rv s="1">
    <fb>10519475</fb>
    <v>12</v>
  </rv>
  <rv s="1">
    <fb>0.128</fb>
    <v>16</v>
  </rv>
  <rv s="1">
    <fb>0.04</fb>
    <v>16</v>
  </rv>
  <rv s="1">
    <fb>0.28800000000000003</fb>
    <v>16</v>
  </rv>
  <rv s="1">
    <fb>0.317</fb>
    <v>16</v>
  </rv>
  <rv s="1">
    <fb>0.85400000000000009</fb>
    <v>16</v>
  </rv>
  <rv s="1">
    <fb>9.4E-2</fb>
    <v>16</v>
  </rv>
  <rv s="1">
    <fb>0.623</fb>
    <v>16</v>
  </rv>
  <rv s="1">
    <fb>8.8000000000000009E-2</fb>
    <v>16</v>
  </rv>
  <rv s="1">
    <fb>0.61599999999999999</fb>
    <v>16</v>
  </rv>
  <rv s="5">
    <v>#VALUE!</v>
    <v>en-CA</v>
    <v>84604bc7-2c47-4f8d-8ea5-b6ac8c018a20</v>
    <v>536870912</v>
    <v>1</v>
    <v>67</v>
    <v>5</v>
    <v>Georgia</v>
    <v>8</v>
    <v>9</v>
    <v>Map</v>
    <v>10</v>
    <v>11</v>
    <v>US-GA</v>
    <v>253</v>
    <v>254</v>
    <v>255</v>
    <v>4</v>
    <v>Georgia is a state in the Southeastern region of the United States, bordered to the north by Tennessee and North Carolina; to the northeast by South Carolina; to the southeast by the Atlantic Ocean; to the south by Florida; and to the west by Alabama. Georgia is the 24th-largest state in area and 8th most populous of the 50 United States. Its 2020 population was 10,711,908, according to the U.S. Census Bureau. Atlanta, a "beta(+)" global city, is both the state's capital and its largest city. The Atlanta metropolitan area, with a population of more than 6 million people in 2020, is the 9th most populous metropolitan area in the United States and contains about 57% of Georgia's entire population.</v>
    <v>256</v>
    <v>257</v>
    <v>258</v>
    <v>255</v>
    <v>261</v>
    <v>262</v>
    <v>263</v>
    <v>264</v>
    <v>265</v>
    <v>Georgia</v>
    <v>266</v>
    <v>267</v>
    <v>97</v>
    <v>268</v>
    <v>181</v>
    <v>269</v>
    <v>270</v>
    <v>271</v>
    <v>154</v>
    <v>272</v>
    <v>273</v>
    <v>274</v>
    <v>28</v>
    <v>275</v>
    <v>95</v>
    <v>246</v>
    <v>122</v>
    <v>276</v>
    <v>193</v>
    <v>Georgia</v>
    <v>mdp/vdpid/12004</v>
  </rv>
  <rv s="0">
    <v>536870912</v>
    <v>Idaho</v>
    <v>ecd30387-20fa-4523-9045-e2860154b5e9</v>
    <v>en-CA</v>
    <v>Map</v>
  </rv>
  <rv s="1">
    <fb>216632</fb>
    <v>12</v>
  </rv>
  <rv s="1">
    <fb>12165</fb>
    <v>12</v>
  </rv>
  <rv s="0">
    <v>536870912</v>
    <v>Boise</v>
    <v>1054a9b9-ef41-4b77-9953-f1ef16ec8015</v>
    <v>en-CA</v>
    <v>Map</v>
  </rv>
  <rv s="1">
    <fb>589320</fb>
    <v>12</v>
  </rv>
  <rv s="1">
    <fb>700825</fb>
    <v>12</v>
  </rv>
  <rv s="2">
    <v>8</v>
    <v>10</v>
    <v>73</v>
    <v>6</v>
    <v>0</v>
    <v>Image of Idaho</v>
  </rv>
  <rv s="0">
    <v>805306368</v>
    <v>Brad Little (Governor)</v>
    <v>135ff875-8d96-6f51-3eae-347573bc2b5e</v>
    <v>en-CA</v>
    <v>Generic</v>
  </rv>
  <rv s="0">
    <v>805306368</v>
    <v>Janice McGeachin (Lieutenant Governor)</v>
    <v>638ce975-8193-aae0-be79-78028054dedf</v>
    <v>en-CA</v>
    <v>Generic</v>
  </rv>
  <rv s="3">
    <v>14</v>
  </rv>
  <rv s="4">
    <v>https://www.bing.com/search?q=idaho&amp;form=skydnc</v>
    <v>Learn more on Bing</v>
  </rv>
  <rv s="1">
    <fb>743</fb>
    <v>14</v>
  </rv>
  <rv s="1">
    <fb>47583</fb>
    <v>14</v>
  </rv>
  <rv s="1">
    <fb>162900</fb>
    <v>14</v>
  </rv>
  <rv s="1">
    <fb>1754208</fb>
    <v>12</v>
  </rv>
  <rv s="1">
    <fb>7.400000000000001E-2</fb>
    <v>16</v>
  </rv>
  <rv s="1">
    <fb>1.4999999999999999E-2</fb>
    <v>16</v>
  </rv>
  <rv s="1">
    <fb>0.25900000000000001</fb>
    <v>16</v>
  </rv>
  <rv s="1">
    <fb>8.0000000000000002E-3</fb>
    <v>16</v>
  </rv>
  <rv s="1">
    <fb>6.0999999999999999E-2</fb>
    <v>16</v>
  </rv>
  <rv s="1">
    <fb>0.89500000000000002</fb>
    <v>16</v>
  </rv>
  <rv s="1">
    <fb>0.122</fb>
    <v>16</v>
  </rv>
  <rv s="1">
    <fb>0.626</fb>
    <v>16</v>
  </rv>
  <rv s="1">
    <fb>2.3E-2</fb>
    <v>16</v>
  </rv>
  <rv s="1">
    <fb>0.26200000000000001</fb>
    <v>16</v>
  </rv>
  <rv s="1">
    <fb>0.93400000000000005</fb>
    <v>16</v>
  </rv>
  <rv s="3">
    <v>15</v>
  </rv>
  <rv s="5">
    <v>#VALUE!</v>
    <v>en-CA</v>
    <v>ecd30387-20fa-4523-9045-e2860154b5e9</v>
    <v>536870912</v>
    <v>1</v>
    <v>72</v>
    <v>5</v>
    <v>Idaho</v>
    <v>8</v>
    <v>9</v>
    <v>Map</v>
    <v>10</v>
    <v>11</v>
    <v>US-ID</v>
    <v>279</v>
    <v>280</v>
    <v>281</v>
    <v>4</v>
    <v>Idaho is a state in the Pacific Northwest region of the Western United States. To the north, it shares a small portion of the Canadian border with the province of British Columbia. It borders the state of Montana to the northeast, Wyoming to the east, Nevada and Utah to the south, and Washington and Oregon to the west. The state's capital and largest city is Boise. With an area of 83,570 square miles, Idaho is the 11th largest state by land area, but with a population of approximately 1.8 million, it ranks as the 13th least populous and the 7th least densely populated of the 50 U.S. states.</v>
    <v>282</v>
    <v>283</v>
    <v>284</v>
    <v>281</v>
    <v>287</v>
    <v>288</v>
    <v>289</v>
    <v>290</v>
    <v>291</v>
    <v>Idaho</v>
    <v>50</v>
    <v>292</v>
    <v>293</v>
    <v>120</v>
    <v>119</v>
    <v>294</v>
    <v>295</v>
    <v>296</v>
    <v>297</v>
    <v>298</v>
    <v>299</v>
    <v>300</v>
    <v>158</v>
    <v>218</v>
    <v>301</v>
    <v>302</v>
    <v>128</v>
    <v>303</v>
    <v>304</v>
    <v>Idaho</v>
    <v>mdp/vdpid/14713</v>
  </rv>
  <rv s="0">
    <v>536870912</v>
    <v>Illinois</v>
    <v>4131acb8-628a-4241-8920-ca79eab9dade</v>
    <v>en-CA</v>
    <v>Map</v>
  </rv>
  <rv s="1">
    <fb>149998</fb>
    <v>12</v>
  </rv>
  <rv s="1">
    <fb>22603</fb>
    <v>12</v>
  </rv>
  <rv s="0">
    <v>536870912</v>
    <v>Springfield</v>
    <v>dc562bf8-bf83-4505-8a1b-0bdb5bd605f8</v>
    <v>en-CA</v>
    <v>Map</v>
  </rv>
  <rv s="1">
    <fb>4786388</fb>
    <v>12</v>
  </rv>
  <rv s="1">
    <fb>5326970</fb>
    <v>12</v>
  </rv>
  <rv s="2">
    <v>9</v>
    <v>10</v>
    <v>78</v>
    <v>6</v>
    <v>0</v>
    <v>Image of Illinois</v>
  </rv>
  <rv s="0">
    <v>536870912</v>
    <v>Chicago</v>
    <v>28deeb39-ca49-4bd4-913b-929b1de4b25b</v>
    <v>en-CA</v>
    <v>Map</v>
  </rv>
  <rv s="0">
    <v>805306368</v>
    <v>J.B. Pritzker (Governor)</v>
    <v>b759cb46-ad88-1a31-2b59-96119b3d5661</v>
    <v>en-CA</v>
    <v>Generic</v>
  </rv>
  <rv s="0">
    <v>805306368</v>
    <v>Juliana Stratton (Lieutenant Governor)</v>
    <v>b1e39d21-a189-eb04-4b28-4942fe9dcb39</v>
    <v>en-CA</v>
    <v>Generic</v>
  </rv>
  <rv s="3">
    <v>16</v>
  </rv>
  <rv s="4">
    <v>https://www.bing.com/search?q=illinois&amp;form=skydnc</v>
    <v>Learn more on Bing</v>
  </rv>
  <rv s="1">
    <fb>907</fb>
    <v>14</v>
  </rv>
  <rv s="1">
    <fb>57574</fb>
    <v>14</v>
  </rv>
  <rv s="1">
    <fb>173800</fb>
    <v>14</v>
  </rv>
  <rv s="1">
    <fb>12741080</fb>
    <v>12</v>
  </rv>
  <rv s="1">
    <fb>-2E-3</fb>
    <v>16</v>
  </rv>
  <rv s="1">
    <fb>0.14199999999999999</fb>
    <v>16</v>
  </rv>
  <rv s="1">
    <fb>6.0000000000000001E-3</fb>
    <v>17</v>
  </rv>
  <rv s="1">
    <fb>5.5E-2</fb>
    <v>16</v>
  </rv>
  <rv s="1">
    <fb>0.32299999999999995</fb>
    <v>16</v>
  </rv>
  <rv s="1">
    <fb>0.14000000000000001</fb>
    <v>16</v>
  </rv>
  <rv s="1">
    <fb>0.879</fb>
    <v>16</v>
  </rv>
  <rv s="1">
    <fb>0.16899999999999998</fb>
    <v>16</v>
  </rv>
  <rv s="1">
    <fb>0.65599999999999992</fb>
    <v>16</v>
  </rv>
  <rv s="1">
    <fb>1.9E-2</fb>
    <v>16</v>
  </rv>
  <rv s="1">
    <fb>0.77300000000000002</fb>
    <v>16</v>
  </rv>
  <rv s="5">
    <v>#VALUE!</v>
    <v>en-CA</v>
    <v>4131acb8-628a-4241-8920-ca79eab9dade</v>
    <v>536870912</v>
    <v>1</v>
    <v>77</v>
    <v>5</v>
    <v>Illinois</v>
    <v>8</v>
    <v>9</v>
    <v>Map</v>
    <v>10</v>
    <v>11</v>
    <v>US-IL</v>
    <v>307</v>
    <v>308</v>
    <v>309</v>
    <v>4</v>
    <v>Illinois is a state in the Midwestern United States. Chicago is its largest city, and the state's capital is Springfield; other major metropolitan areas include Metro East, Peoria and Rockford. Of the fifty U.S. states, Illinois has the fifth largest gross domestic product, the sixth largest population, and the 25th largest land area.</v>
    <v>310</v>
    <v>311</v>
    <v>312</v>
    <v>313</v>
    <v>316</v>
    <v>317</v>
    <v>318</v>
    <v>319</v>
    <v>320</v>
    <v>Illinois</v>
    <v>237</v>
    <v>321</v>
    <v>322</v>
    <v>323</v>
    <v>324</v>
    <v>325</v>
    <v>326</v>
    <v>120</v>
    <v>327</v>
    <v>328</v>
    <v>329</v>
    <v>330</v>
    <v>28</v>
    <v>189</v>
    <v>331</v>
    <v>160</v>
    <v>297</v>
    <v>332</v>
    <v>34</v>
    <v>Illinois</v>
    <v>mdp/vdpid/14808</v>
  </rv>
  <rv s="0">
    <v>536870912</v>
    <v>Indiana</v>
    <v>109f7e5a-efbb-4953-b4b8-cb812ce1ff5d</v>
    <v>en-CA</v>
    <v>Map</v>
  </rv>
  <rv s="1">
    <fb>94321</fb>
    <v>12</v>
  </rv>
  <rv s="1">
    <fb>18713</fb>
    <v>12</v>
  </rv>
  <rv s="0">
    <v>536870912</v>
    <v>Indianapolis</v>
    <v>28ad13c5-50fe-aae3-acb8-c5dea28be321</v>
    <v>en-CA</v>
    <v>Map</v>
  </rv>
  <rv s="1">
    <fb>2501937</fb>
    <v>12</v>
  </rv>
  <rv s="1">
    <fb>2854546</fb>
    <v>12</v>
  </rv>
  <rv s="2">
    <v>10</v>
    <v>10</v>
    <v>85</v>
    <v>6</v>
    <v>0</v>
    <v>Image of Indiana</v>
  </rv>
  <rv s="0">
    <v>805306368</v>
    <v>Eric Holcomb (Governor)</v>
    <v>cf360ed0-1092-c70e-53bb-3b40013b5ef1</v>
    <v>en-CA</v>
    <v>Generic</v>
  </rv>
  <rv s="0">
    <v>805306368</v>
    <v>Suzanne Crouch (Lieutenant Governor)</v>
    <v>6f209ae1-e639-c096-2125-c9b162385d56</v>
    <v>en-CA</v>
    <v>Generic</v>
  </rv>
  <rv s="3">
    <v>17</v>
  </rv>
  <rv s="4">
    <v>https://www.bing.com/search?q=indiana&amp;form=skydnc</v>
    <v>Learn more on Bing</v>
  </rv>
  <rv s="1">
    <fb>745</fb>
    <v>14</v>
  </rv>
  <rv s="1">
    <fb>49255</fb>
    <v>14</v>
  </rv>
  <rv s="1">
    <fb>124200</fb>
    <v>14</v>
  </rv>
  <rv s="1">
    <fb>6691878</fb>
    <v>12</v>
  </rv>
  <rv s="1">
    <fb>0.14599999999999999</fb>
    <v>16</v>
  </rv>
  <rv s="1">
    <fb>4.0000000000000001E-3</fb>
    <v>17</v>
  </rv>
  <rv s="1">
    <fb>2.1000000000000001E-2</fb>
    <v>16</v>
  </rv>
  <rv s="1">
    <fb>0.24100000000000002</fb>
    <v>16</v>
  </rv>
  <rv s="1">
    <fb>0.878</fb>
    <v>16</v>
  </rv>
  <rv s="1">
    <fb>6.7000000000000004E-2</fb>
    <v>16</v>
  </rv>
  <rv s="1">
    <fb>0.63900000000000001</fb>
    <v>16</v>
  </rv>
  <rv s="1">
    <fb>9.6999999999999989E-2</fb>
    <v>16</v>
  </rv>
  <rv s="1">
    <fb>0.23899999999999999</fb>
    <v>16</v>
  </rv>
  <rv s="1">
    <fb>0.85799999999999998</fb>
    <v>16</v>
  </rv>
  <rv s="5">
    <v>#VALUE!</v>
    <v>en-CA</v>
    <v>109f7e5a-efbb-4953-b4b8-cb812ce1ff5d</v>
    <v>536870912</v>
    <v>1</v>
    <v>84</v>
    <v>5</v>
    <v>Indiana</v>
    <v>8</v>
    <v>9</v>
    <v>Map</v>
    <v>10</v>
    <v>11</v>
    <v>US-IN</v>
    <v>335</v>
    <v>336</v>
    <v>337</v>
    <v>4</v>
    <v>Indiana is a U.S. state in the Midwestern United States. It is the 38th-largest by area and the 17th-most populous of the 50 United States. Its capital and largest city is Indianapolis. Indiana was admitted to the United States as the 19th state on December 11, 1816. It is bordered by Lake Michigan to the northwest, Michigan to the north, Ohio to the east, the Ohio River and Kentucky to the south and southeast, and the Wabash River and Illinois to the west.</v>
    <v>338</v>
    <v>339</v>
    <v>340</v>
    <v>337</v>
    <v>343</v>
    <v>344</v>
    <v>345</v>
    <v>346</v>
    <v>347</v>
    <v>Indiana</v>
    <v>16</v>
    <v>348</v>
    <v>301</v>
    <v>349</v>
    <v>350</v>
    <v>351</v>
    <v>352</v>
    <v>239</v>
    <v>57</v>
    <v>353</v>
    <v>354</v>
    <v>355</v>
    <v>28</v>
    <v>356</v>
    <v>331</v>
    <v>357</v>
    <v>66</v>
    <v>358</v>
    <v>250</v>
    <v>Indiana</v>
    <v>mdp/vdpid/14882</v>
  </rv>
  <rv s="0">
    <v>536870912</v>
    <v>Iowa</v>
    <v>77850824-b07a-487a-af58-37f9949afc27</v>
    <v>en-CA</v>
    <v>Map</v>
  </rv>
  <rv s="1">
    <fb>145743</fb>
    <v>12</v>
  </rv>
  <rv s="1">
    <fb>14317</fb>
    <v>12</v>
  </rv>
  <rv s="0">
    <v>536870912</v>
    <v>Des Moines</v>
    <v>a4592975-b658-4874-8c06-906edcde2841</v>
    <v>en-CA</v>
    <v>Map</v>
  </rv>
  <rv s="1">
    <fb>1236409</fb>
    <v>12</v>
  </rv>
  <rv s="1">
    <fb>1380162</fb>
    <v>12</v>
  </rv>
  <rv s="2">
    <v>11</v>
    <v>10</v>
    <v>92</v>
    <v>6</v>
    <v>0</v>
    <v>Image of Iowa</v>
  </rv>
  <rv s="0">
    <v>805306368</v>
    <v>Kim Reynolds (Governor)</v>
    <v>5a53cf17-9d69-0115-9fad-e65c96b79e58</v>
    <v>en-CA</v>
    <v>Generic</v>
  </rv>
  <rv s="0">
    <v>805306368</v>
    <v>Adam Gregg (Lieutenant Governor)</v>
    <v>924356c3-3ace-7a82-6cd1-f6bdf7c0b1aa</v>
    <v>en-CA</v>
    <v>Generic</v>
  </rv>
  <rv s="3">
    <v>18</v>
  </rv>
  <rv s="4">
    <v>https://www.bing.com/search?q=iowa&amp;form=skydnc</v>
    <v>Learn more on Bing</v>
  </rv>
  <rv s="1">
    <fb>697</fb>
    <v>14</v>
  </rv>
  <rv s="1">
    <fb>53183</fb>
    <v>14</v>
  </rv>
  <rv s="1">
    <fb>129200</fb>
    <v>14</v>
  </rv>
  <rv s="1">
    <fb>2.42</fb>
    <v>15</v>
  </rv>
  <rv s="1">
    <fb>3156145</fb>
    <v>12</v>
  </rv>
  <rv s="1">
    <fb>0.161</fb>
    <v>16</v>
  </rv>
  <rv s="1">
    <fb>2.4E-2</fb>
    <v>16</v>
  </rv>
  <rv s="1">
    <fb>0.26700000000000002</fb>
    <v>16</v>
  </rv>
  <rv s="1">
    <fb>0.91500000000000004</fb>
    <v>16</v>
  </rv>
  <rv s="1">
    <fb>5.7000000000000002E-2</fb>
    <v>16</v>
  </rv>
  <rv s="1">
    <fb>7.9000000000000001E-2</fb>
    <v>16</v>
  </rv>
  <rv s="1">
    <fb>1.8000000000000002E-2</fb>
    <v>16</v>
  </rv>
  <rv s="1">
    <fb>0.91799999999999993</fb>
    <v>16</v>
  </rv>
  <rv s="5">
    <v>#VALUE!</v>
    <v>en-CA</v>
    <v>77850824-b07a-487a-af58-37f9949afc27</v>
    <v>536870912</v>
    <v>1</v>
    <v>91</v>
    <v>5</v>
    <v>Iowa</v>
    <v>8</v>
    <v>9</v>
    <v>Map</v>
    <v>10</v>
    <v>11</v>
    <v>US-IA</v>
    <v>361</v>
    <v>362</v>
    <v>363</v>
    <v>4</v>
    <v>Iowa is a state in the Midwestern region of the United States, bordered by the Mississippi River to the east and the Missouri River and Big Sioux River to the west. It is bordered by six states: Wisconsin to the northeast, Illinois to the east and southeast, Missouri to the south, Nebraska to the west, South Dakota to the northwest, and Minnesota to the north.</v>
    <v>364</v>
    <v>365</v>
    <v>366</v>
    <v>363</v>
    <v>369</v>
    <v>370</v>
    <v>371</v>
    <v>372</v>
    <v>373</v>
    <v>Iowa</v>
    <v>374</v>
    <v>375</v>
    <v>159</v>
    <v>376</v>
    <v>181</v>
    <v>377</v>
    <v>378</v>
    <v>24</v>
    <v>90</v>
    <v>379</v>
    <v>380</v>
    <v>157</v>
    <v>28</v>
    <v>381</v>
    <v>382</v>
    <v>130</v>
    <v>66</v>
    <v>383</v>
    <v>34</v>
    <v>Iowa</v>
    <v>mdp/vdpid/14987</v>
  </rv>
  <rv s="0">
    <v>536870912</v>
    <v>Kansas</v>
    <v>6e527b71-bd3e-4bc1-b1c0-59d288b4fd5e</v>
    <v>en-CA</v>
    <v>Map</v>
  </rv>
  <rv s="1">
    <fb>213096</fb>
    <v>12</v>
  </rv>
  <rv s="1">
    <fb>9807</fb>
    <v>12</v>
  </rv>
  <rv s="0">
    <v>536870912</v>
    <v>Topeka</v>
    <v>98f8ec52-b318-4d58-b2b4-598ff64e4cfe</v>
    <v>en-CA</v>
    <v>Map</v>
  </rv>
  <rv s="1">
    <fb>1113472</fb>
    <v>12</v>
  </rv>
  <rv s="1">
    <fb>1259864</fb>
    <v>12</v>
  </rv>
  <rv s="2">
    <v>12</v>
    <v>10</v>
    <v>97</v>
    <v>6</v>
    <v>0</v>
    <v>Image of Kansas</v>
  </rv>
  <rv s="0">
    <v>536870912</v>
    <v>Wichita</v>
    <v>bdf955f3-7da2-4896-9ea3-01394e083cf2</v>
    <v>en-CA</v>
    <v>Map</v>
  </rv>
  <rv s="0">
    <v>805306368</v>
    <v>Laura Kelly (Governor)</v>
    <v>d58f1816-72cc-3140-0980-ec882a090f87</v>
    <v>en-CA</v>
    <v>Generic</v>
  </rv>
  <rv s="3">
    <v>19</v>
  </rv>
  <rv s="4">
    <v>https://www.bing.com/search?q=kansas&amp;form=skydnc</v>
    <v>Learn more on Bing</v>
  </rv>
  <rv s="1">
    <fb>757</fb>
    <v>14</v>
  </rv>
  <rv s="1">
    <fb>52205</fb>
    <v>14</v>
  </rv>
  <rv s="1">
    <fb>132000</fb>
    <v>14</v>
  </rv>
  <rv s="1">
    <fb>2911505</fb>
    <v>12</v>
  </rv>
  <rv s="1">
    <fb>1.2E-2</fb>
    <v>17</v>
  </rv>
  <rv s="1">
    <fb>0.31</fb>
    <v>16</v>
  </rv>
  <rv s="1">
    <fb>6.9000000000000006E-2</fb>
    <v>16</v>
  </rv>
  <rv s="1">
    <fb>0.90200000000000002</fb>
    <v>16</v>
  </rv>
  <rv s="1">
    <fb>0.66299999999999992</fb>
    <v>16</v>
  </rv>
  <rv s="1">
    <fb>8.5999999999999993E-2</fb>
    <v>16</v>
  </rv>
  <rv s="1">
    <fb>0.247</fb>
    <v>16</v>
  </rv>
  <rv s="1">
    <fb>0.86699999999999999</fb>
    <v>16</v>
  </rv>
  <rv s="3">
    <v>20</v>
  </rv>
  <rv s="5">
    <v>#VALUE!</v>
    <v>en-CA</v>
    <v>6e527b71-bd3e-4bc1-b1c0-59d288b4fd5e</v>
    <v>536870912</v>
    <v>1</v>
    <v>96</v>
    <v>5</v>
    <v>Kansas</v>
    <v>8</v>
    <v>9</v>
    <v>Map</v>
    <v>10</v>
    <v>11</v>
    <v>US-KS</v>
    <v>386</v>
    <v>387</v>
    <v>388</v>
    <v>4</v>
    <v>Kansas is a state in the Midwestern United States. Its capital is Topeka and its largest city is Wichita. Kansas is a landlocked state bordered by Nebraska to the north; Missouri to the east; Oklahoma to the south; and Colorado to the west. Kansas is named after the Kansas River, which in turn was named after the Kansa Native Americans who lived along its banks. The tribe's name is often said to mean "people of the wind" although this was probably not the term's original meaning. For thousands of years, what is now Kansas was home to numerous and diverse Native American tribes. Tribes in the eastern part of the state generally lived in villages along the river valleys. Tribes in the western part of the state were semi-nomadic and hunted large herds of bison.</v>
    <v>389</v>
    <v>390</v>
    <v>391</v>
    <v>392</v>
    <v>394</v>
    <v>395</v>
    <v>396</v>
    <v>397</v>
    <v>398</v>
    <v>Kansas</v>
    <v>84</v>
    <v>399</v>
    <v>331</v>
    <v>349</v>
    <v>400</v>
    <v>159</v>
    <v>401</v>
    <v>66</v>
    <v>402</v>
    <v>403</v>
    <v>184</v>
    <v>404</v>
    <v>28</v>
    <v>405</v>
    <v>159</v>
    <v>406</v>
    <v>128</v>
    <v>407</v>
    <v>408</v>
    <v>Kansas</v>
    <v>mdp/vdpid/16121</v>
  </rv>
  <rv s="0">
    <v>536870912</v>
    <v>Kentucky</v>
    <v>108dfd18-4626-481a-8dfa-18f64e6eac84</v>
    <v>en-CA</v>
    <v>Map</v>
  </rv>
  <rv s="1">
    <fb>104659</fb>
    <v>12</v>
  </rv>
  <rv s="1">
    <fb>12714</fb>
    <v>12</v>
  </rv>
  <rv s="0">
    <v>536870912</v>
    <v>Frankfort</v>
    <v>77808127-2585-ed16-992f-4dbf7cb32377</v>
    <v>en-CA</v>
    <v>Map</v>
  </rv>
  <rv s="1">
    <fb>1708499</fb>
    <v>12</v>
  </rv>
  <rv s="1">
    <fb>1965556</fb>
    <v>12</v>
  </rv>
  <rv s="2">
    <v>13</v>
    <v>10</v>
    <v>102</v>
    <v>6</v>
    <v>0</v>
    <v>Image of Kentucky</v>
  </rv>
  <rv s="0">
    <v>536870912</v>
    <v>Louisville</v>
    <v>1bc669d8-9310-926f-25b9-880f75cd4247</v>
    <v>en-CA</v>
    <v>Map</v>
  </rv>
  <rv s="0">
    <v>805306368</v>
    <v>Andy Beshear (Governor)</v>
    <v>b3d019c3-d02d-e300-b685-dad592322a24</v>
    <v>en-CA</v>
    <v>Generic</v>
  </rv>
  <rv s="3">
    <v>21</v>
  </rv>
  <rv s="4">
    <v>https://www.bing.com/search?q=kentucky&amp;form=skydnc</v>
    <v>Learn more on Bing</v>
  </rv>
  <rv s="1">
    <fb>675</fb>
    <v>14</v>
  </rv>
  <rv s="1">
    <fb>43740</fb>
    <v>14</v>
  </rv>
  <rv s="1">
    <fb>123200</fb>
    <v>14</v>
  </rv>
  <rv s="1">
    <fb>2.5</fb>
    <v>15</v>
  </rv>
  <rv s="1">
    <fb>4468402</fb>
    <v>12</v>
  </rv>
  <rv s="1">
    <fb>0.152</fb>
    <v>16</v>
  </rv>
  <rv s="1">
    <fb>3.0000000000000001E-3</fb>
    <v>17</v>
  </rv>
  <rv s="1">
    <fb>0.223</fb>
    <v>16</v>
  </rv>
  <rv s="1">
    <fb>8.3000000000000004E-2</fb>
    <v>16</v>
  </rv>
  <rv s="1">
    <fb>0.84200000000000008</fb>
    <v>16</v>
  </rv>
  <rv s="1">
    <fb>0.59099999999999997</fb>
    <v>16</v>
  </rv>
  <rv s="1">
    <fb>0.129</fb>
    <v>16</v>
  </rv>
  <rv s="1">
    <fb>0.22899999999999998</fb>
    <v>16</v>
  </rv>
  <rv s="1">
    <fb>0.88099999999999989</fb>
    <v>16</v>
  </rv>
  <rv s="5">
    <v>#VALUE!</v>
    <v>en-CA</v>
    <v>108dfd18-4626-481a-8dfa-18f64e6eac84</v>
    <v>536870912</v>
    <v>1</v>
    <v>101</v>
    <v>5</v>
    <v>Kentucky</v>
    <v>8</v>
    <v>9</v>
    <v>Map</v>
    <v>10</v>
    <v>11</v>
    <v>US-KY</v>
    <v>411</v>
    <v>412</v>
    <v>413</v>
    <v>4</v>
    <v>Kentucky, officially the Commonwealth of Kentucky, is a state in the Southeastern region of the United States and one of the states of the Upper South. Kentucky borders Illinois, Indiana, and Ohio to the north; West Virginia and Virginia to the east; Tennessee to the south; and Missouri to the west. The Commonwealth's northern border is defined by the Ohio River. Its capital is Frankfort, and its two largest cities are Louisville and Lexington. The state's population in 2020 was approximately 4.5 million.</v>
    <v>414</v>
    <v>415</v>
    <v>416</v>
    <v>417</v>
    <v>419</v>
    <v>420</v>
    <v>421</v>
    <v>422</v>
    <v>423</v>
    <v>Kentucky</v>
    <v>424</v>
    <v>425</v>
    <v>190</v>
    <v>426</v>
    <v>427</v>
    <v>21</v>
    <v>428</v>
    <v>429</v>
    <v>55</v>
    <v>430</v>
    <v>55</v>
    <v>431</v>
    <v>28</v>
    <v>432</v>
    <v>382</v>
    <v>433</v>
    <v>66</v>
    <v>434</v>
    <v>250</v>
    <v>Kentucky</v>
    <v>mdp/vdpid/16480</v>
  </rv>
  <rv s="0">
    <v>536870912</v>
    <v>Louisiana</v>
    <v>0ca1e87f-e2f6-43fb-8deb-d22bd09a9cae</v>
    <v>en-CA</v>
    <v>Map</v>
  </rv>
  <rv s="1">
    <fb>135382</fb>
    <v>12</v>
  </rv>
  <rv s="1">
    <fb>14503</fb>
    <v>12</v>
  </rv>
  <rv s="0">
    <v>536870912</v>
    <v>Baton Rouge</v>
    <v>dc17dbc5-08e4-4782-8f58-e5ce764122b6</v>
    <v>en-CA</v>
    <v>Map</v>
  </rv>
  <rv s="1">
    <fb>1727919</fb>
    <v>12</v>
  </rv>
  <rv s="1">
    <fb>2036975</fb>
    <v>12</v>
  </rv>
  <rv s="2">
    <v>14</v>
    <v>10</v>
    <v>108</v>
    <v>6</v>
    <v>0</v>
    <v>Image of Louisiana</v>
  </rv>
  <rv s="0">
    <v>536870912</v>
    <v>Lafayette</v>
    <v>d29b4ba5-3741-4b6a-9a84-ed632fa88f1b</v>
    <v>en-CA</v>
    <v>Map</v>
  </rv>
  <rv s="0">
    <v>805306368</v>
    <v>John Bel Edwards (Governor)</v>
    <v>9c6fb294-df9b-7d01-52df-918fbc1580d0</v>
    <v>en-CA</v>
    <v>Generic</v>
  </rv>
  <rv s="0">
    <v>805306368</v>
    <v>Billy Nungesser (Lieutenant Governor)</v>
    <v>edba98a9-8f96-5d5f-2a33-d387284d930d</v>
    <v>en-CA</v>
    <v>Generic</v>
  </rv>
  <rv s="3">
    <v>22</v>
  </rv>
  <rv s="4">
    <v>https://www.bing.com/search?q=louisiana&amp;form=skydnc</v>
    <v>Learn more on Bing</v>
  </rv>
  <rv s="1">
    <fb>788</fb>
    <v>14</v>
  </rv>
  <rv s="1">
    <fb>45047</fb>
    <v>14</v>
  </rv>
  <rv s="1">
    <fb>144100</fb>
    <v>14</v>
  </rv>
  <rv s="1">
    <fb>2.6</fb>
    <v>15</v>
  </rv>
  <rv s="1">
    <fb>4659978</fb>
    <v>12</v>
  </rv>
  <rv s="1">
    <fb>3.3000000000000002E-2</fb>
    <v>16</v>
  </rv>
  <rv s="1">
    <fb>8.0000000000000002E-3</fb>
    <v>17</v>
  </rv>
  <rv s="1">
    <fb>0.22500000000000001</fb>
    <v>16</v>
  </rv>
  <rv s="1">
    <fb>0.32500000000000001</fb>
    <v>16</v>
  </rv>
  <rv s="1">
    <fb>0.83400000000000007</fb>
    <v>16</v>
  </rv>
  <rv s="1">
    <fb>0.05</fb>
    <v>16</v>
  </rv>
  <rv s="1">
    <fb>0.60399999999999998</fb>
    <v>16</v>
  </rv>
  <rv s="1">
    <fb>0.11</fb>
    <v>16</v>
  </rv>
  <rv s="1">
    <fb>0.63200000000000001</fb>
    <v>16</v>
  </rv>
  <rv s="5">
    <v>#VALUE!</v>
    <v>en-CA</v>
    <v>0ca1e87f-e2f6-43fb-8deb-d22bd09a9cae</v>
    <v>536870912</v>
    <v>1</v>
    <v>107</v>
    <v>5</v>
    <v>Louisiana</v>
    <v>8</v>
    <v>9</v>
    <v>Map</v>
    <v>10</v>
    <v>11</v>
    <v>US-LA</v>
    <v>437</v>
    <v>438</v>
    <v>439</v>
    <v>4</v>
    <v>Louisiana is a state in the Deep South and South Central regions of the United States. It is the 20th-smallest by area and the 25th most populous of the 50 U.S. states. Louisiana is bordered by the state of Texas to the west, Arkansas to the north, Mississippi to the east, and the Gulf of Mexico to the south. A large part of its eastern boundary is demarcated by the Mississippi River. Louisiana is the only U.S. state with political subdivisions termed parishes, which are equivalent to counties, making it one of only two U.S. states not subdivided into counties. The state's capital is Baton Rouge, and its largest city is New Orleans.</v>
    <v>440</v>
    <v>441</v>
    <v>442</v>
    <v>443</v>
    <v>446</v>
    <v>447</v>
    <v>448</v>
    <v>449</v>
    <v>450</v>
    <v>Louisiana</v>
    <v>451</v>
    <v>452</v>
    <v>453</v>
    <v>327</v>
    <v>454</v>
    <v>382</v>
    <v>455</v>
    <v>456</v>
    <v>269</v>
    <v>457</v>
    <v>458</v>
    <v>459</v>
    <v>28</v>
    <v>460</v>
    <v>30</v>
    <v>357</v>
    <v>354</v>
    <v>461</v>
    <v>34</v>
    <v>Louisiana</v>
    <v>mdp/vdpid/19283</v>
  </rv>
  <rv s="0">
    <v>536870912</v>
    <v>Maine</v>
    <v>d62dd683-9cf9-4db9-a497-d810d529592b</v>
    <v>en-CA</v>
    <v>Map</v>
  </rv>
  <rv s="1">
    <fb>91646</fb>
    <v>12</v>
  </rv>
  <rv s="1">
    <fb>4010</fb>
    <v>12</v>
  </rv>
  <rv s="0">
    <v>536870912</v>
    <v>Augusta</v>
    <v>a6f13dc8-92ac-2fb1-cb14-adfd42dc32be</v>
    <v>en-CA</v>
    <v>Map</v>
  </rv>
  <rv s="1">
    <fb>553284</fb>
    <v>12</v>
  </rv>
  <rv s="1">
    <fb>730705</fb>
    <v>12</v>
  </rv>
  <rv s="2">
    <v>15</v>
    <v>10</v>
    <v>115</v>
    <v>6</v>
    <v>0</v>
    <v>Image of Maine</v>
  </rv>
  <rv s="0">
    <v>536870912</v>
    <v>Portland</v>
    <v>faa79e83-dad6-af0a-6f59-a774a9a659a6</v>
    <v>en-CA</v>
    <v>Map</v>
  </rv>
  <rv s="0">
    <v>805306368</v>
    <v>Janet Mills (Governor)</v>
    <v>a46a0212-e842-c48d-8bde-90ee5acba105</v>
    <v>en-CA</v>
    <v>Generic</v>
  </rv>
  <rv s="3">
    <v>23</v>
  </rv>
  <rv s="4">
    <v>https://www.bing.com/search?q=maine&amp;form=skydnc</v>
    <v>Learn more on Bing</v>
  </rv>
  <rv s="1">
    <fb>777</fb>
    <v>14</v>
  </rv>
  <rv s="1">
    <fb>49331</fb>
    <v>14</v>
  </rv>
  <rv s="1">
    <fb>2.34</fb>
    <v>15</v>
  </rv>
  <rv s="1">
    <fb>1338404</fb>
    <v>12</v>
  </rv>
  <rv s="1">
    <fb>0.188</fb>
    <v>16</v>
  </rv>
  <rv s="1">
    <fb>1.2E-2</fb>
    <v>16</v>
  </rv>
  <rv s="1">
    <fb>0.28999999999999998</fb>
    <v>16</v>
  </rv>
  <rv s="1">
    <fb>0.91599999999999993</fb>
    <v>16</v>
  </rv>
  <rv s="1">
    <fb>0.63400000000000001</fb>
    <v>16</v>
  </rv>
  <rv s="1">
    <fb>0.11900000000000001</fb>
    <v>16</v>
  </rv>
  <rv s="1">
    <fb>0.193</fb>
    <v>16</v>
  </rv>
  <rv s="1">
    <fb>4.9000000000000002E-2</fb>
    <v>16</v>
  </rv>
  <rv s="1">
    <fb>0.94900000000000007</fb>
    <v>16</v>
  </rv>
  <rv s="7">
    <v>#VALUE!</v>
    <v>en-CA</v>
    <v>d62dd683-9cf9-4db9-a497-d810d529592b</v>
    <v>536870912</v>
    <v>1</v>
    <v>112</v>
    <v>113</v>
    <v>Maine</v>
    <v>8</v>
    <v>9</v>
    <v>Map</v>
    <v>10</v>
    <v>114</v>
    <v>US-ME</v>
    <v>464</v>
    <v>465</v>
    <v>466</v>
    <v>4</v>
    <v>Maine is a state in the New England region of the United States, bordered by New Hampshire to the west; the Gulf of Maine to the southeast; and the Canadian provinces of New Brunswick and Quebec to the northeast and northwest, respectively. Maine is the 12th-smallest by area, the 9th-least populous, the 13th-least densely populated, and the most rural of the 50 U.S. states. It is also the northeasternmost among the contiguous United States, the northernmost state east of the Great Lakes, the only state whose name consists of a single syllable, and the only state to border exactly one other US state. The most populous city in Maine is Portland, while its capital is Augusta.</v>
    <v>467</v>
    <v>468</v>
    <v>469</v>
    <v>470</v>
    <v>472</v>
    <v>473</v>
    <v>474</v>
    <v>475</v>
    <v>320</v>
    <v>Maine</v>
    <v>476</v>
    <v>477</v>
    <v>158</v>
    <v>478</v>
    <v>20</v>
    <v>479</v>
    <v>480</v>
    <v>21</v>
    <v>24</v>
    <v>481</v>
    <v>30</v>
    <v>482</v>
    <v>483</v>
    <v>18</v>
    <v>484</v>
    <v>485</v>
    <v>486</v>
    <v>193</v>
    <v>Maine</v>
    <v>mdp/vdpid/19840</v>
  </rv>
  <rv s="0">
    <v>536870912</v>
    <v>Maryland</v>
    <v>4c472f4d-06a8-4d90-8bb8-da4d168c73fe</v>
    <v>en-CA</v>
    <v>Map</v>
  </rv>
  <rv s="1">
    <fb>32133</fb>
    <v>12</v>
  </rv>
  <rv s="1">
    <fb>17044</fb>
    <v>12</v>
  </rv>
  <rv s="0">
    <v>536870912</v>
    <v>Annapolis</v>
    <v>5c1c2452-fad3-09a7-1bd5-bafdf1acf665</v>
    <v>en-CA</v>
    <v>Map</v>
  </rv>
  <rv s="1">
    <fb>2166389</fb>
    <v>12</v>
  </rv>
  <rv s="1">
    <fb>2447127</fb>
    <v>12</v>
  </rv>
  <rv s="2">
    <v>16</v>
    <v>10</v>
    <v>122</v>
    <v>6</v>
    <v>0</v>
    <v>Image of Maryland</v>
  </rv>
  <rv s="0">
    <v>536870912</v>
    <v>Baltimore</v>
    <v>ee720710-86f4-43c1-914a-9e12af6cb368</v>
    <v>en-CA</v>
    <v>Map</v>
  </rv>
  <rv s="0">
    <v>805306368</v>
    <v>Larry Hogan (Governor)</v>
    <v>36ee4cb5-a20b-fb76-837c-243baa3ccab9</v>
    <v>en-CA</v>
    <v>Generic</v>
  </rv>
  <rv s="3">
    <v>24</v>
  </rv>
  <rv s="4">
    <v>https://www.bing.com/search?q=maryland&amp;form=skydnc</v>
    <v>Learn more on Bing</v>
  </rv>
  <rv s="1">
    <fb>1230</fb>
    <v>14</v>
  </rv>
  <rv s="1">
    <fb>74551</fb>
    <v>14</v>
  </rv>
  <rv s="1">
    <fb>286900</fb>
    <v>14</v>
  </rv>
  <rv s="1">
    <fb>2.67</fb>
    <v>15</v>
  </rv>
  <rv s="1">
    <fb>6042718</fb>
    <v>12</v>
  </rv>
  <rv s="1">
    <fb>0.14099999999999999</fb>
    <v>16</v>
  </rv>
  <rv s="1">
    <fb>0.379</fb>
    <v>16</v>
  </rv>
  <rv s="1">
    <fb>0.30499999999999999</fb>
    <v>16</v>
  </rv>
  <rv s="1">
    <fb>0.14499999999999999</fb>
    <v>16</v>
  </rv>
  <rv s="1">
    <fb>0.89400000000000002</fb>
    <v>16</v>
  </rv>
  <rv s="1">
    <fb>9.5000000000000001E-2</fb>
    <v>16</v>
  </rv>
  <rv s="1">
    <fb>0.67900000000000005</fb>
    <v>16</v>
  </rv>
  <rv s="1">
    <fb>0.59599999999999997</fb>
    <v>16</v>
  </rv>
  <rv s="5">
    <v>#VALUE!</v>
    <v>en-CA</v>
    <v>4c472f4d-06a8-4d90-8bb8-da4d168c73fe</v>
    <v>536870912</v>
    <v>1</v>
    <v>121</v>
    <v>5</v>
    <v>Maryland</v>
    <v>8</v>
    <v>9</v>
    <v>Map</v>
    <v>10</v>
    <v>11</v>
    <v>US-MD</v>
    <v>489</v>
    <v>490</v>
    <v>491</v>
    <v>4</v>
    <v>Maryland is a state in the Mid-Atlantic region of the United States. It shares borders with Virginia, West Virginia, and the District of Columbia to its south and west; Pennsylvania to its north; and Delaware and the Atlantic Ocean to its east. Baltimore is the largest city in the state, and the capital is Annapolis. Among its occasional nicknames are Old Line State, the Free State, and the Chesapeake Bay State. It is named after Henrietta Maria, the French-born Queen of England, Scotland, and Ireland, who was known then in England as Mary.</v>
    <v>492</v>
    <v>493</v>
    <v>494</v>
    <v>495</v>
    <v>497</v>
    <v>498</v>
    <v>499</v>
    <v>500</v>
    <v>501</v>
    <v>Maryland</v>
    <v>502</v>
    <v>503</v>
    <v>26</v>
    <v>504</v>
    <v>324</v>
    <v>122</v>
    <v>505</v>
    <v>506</v>
    <v>507</v>
    <v>508</v>
    <v>509</v>
    <v>510</v>
    <v>28</v>
    <v>189</v>
    <v>64</v>
    <v>215</v>
    <v>297</v>
    <v>511</v>
    <v>193</v>
    <v>Maryland</v>
    <v>mdp/vdpid/20487</v>
  </rv>
  <rv s="0">
    <v>536870912</v>
    <v>Massachusetts</v>
    <v>845219d5-3650-4199-b926-964ca27c863c</v>
    <v>en-CA</v>
    <v>Map</v>
  </rv>
  <rv s="1">
    <fb>27336</fb>
    <v>12</v>
  </rv>
  <rv s="1">
    <fb>16288</fb>
    <v>12</v>
  </rv>
  <rv s="0">
    <v>536870912</v>
    <v>Boston</v>
    <v>f0f5899a-361f-4fe4-89d1-11130aa2c653</v>
    <v>en-CA</v>
    <v>Map</v>
  </rv>
  <rv s="1">
    <fb>2549721</fb>
    <v>12</v>
  </rv>
  <rv s="1">
    <fb>2858026</fb>
    <v>12</v>
  </rv>
  <rv s="2">
    <v>17</v>
    <v>10</v>
    <v>128</v>
    <v>6</v>
    <v>0</v>
    <v>Image of Massachusetts</v>
  </rv>
  <rv s="0">
    <v>805306368</v>
    <v>Charlie Baker (Governor)</v>
    <v>f4fd833b-f4ef-9dc7-c0ad-38a72ce351ce</v>
    <v>en-CA</v>
    <v>Generic</v>
  </rv>
  <rv s="0">
    <v>805306368</v>
    <v>Karyn Polito (Lieutenant Governor)</v>
    <v>8b27c946-0945-5832-34df-881c522b403a</v>
    <v>en-CA</v>
    <v>Generic</v>
  </rv>
  <rv s="3">
    <v>25</v>
  </rv>
  <rv s="4">
    <v>https://www.bing.com/search?q=massachusetts&amp;form=skydnc</v>
    <v>Learn more on Bing</v>
  </rv>
  <rv s="1">
    <fb>1102</fb>
    <v>14</v>
  </rv>
  <rv s="1">
    <fb>68563</fb>
    <v>14</v>
  </rv>
  <rv s="1">
    <fb>333100</fb>
    <v>14</v>
  </rv>
  <rv s="1">
    <fb>6902149</fb>
    <v>12</v>
  </rv>
  <rv s="1">
    <fb>6.6000000000000003E-2</fb>
    <v>16</v>
  </rv>
  <rv s="1">
    <fb>0.40500000000000003</fb>
    <v>16</v>
  </rv>
  <rv s="1">
    <fb>0.155</fb>
    <v>16</v>
  </rv>
  <rv s="1">
    <fb>0.89800000000000002</fb>
    <v>16</v>
  </rv>
  <rv s="1">
    <fb>0.11199999999999999</fb>
    <v>16</v>
  </rv>
  <rv s="1">
    <fb>0.67500000000000004</fb>
    <v>16</v>
  </rv>
  <rv s="1">
    <fb>0.20399999999999999</fb>
    <v>16</v>
  </rv>
  <rv s="1">
    <fb>0.82099999999999995</fb>
    <v>16</v>
  </rv>
  <rv s="5">
    <v>#VALUE!</v>
    <v>en-CA</v>
    <v>845219d5-3650-4199-b926-964ca27c863c</v>
    <v>536870912</v>
    <v>1</v>
    <v>127</v>
    <v>5</v>
    <v>Massachusetts</v>
    <v>8</v>
    <v>9</v>
    <v>Map</v>
    <v>10</v>
    <v>11</v>
    <v>US-MA</v>
    <v>514</v>
    <v>515</v>
    <v>516</v>
    <v>4</v>
    <v>Massachusetts, officially the Commonwealth of Massachusetts, is the most populous state in the New England region of the United States. It borders on the Atlantic Ocean and Gulf of Maine to the east, Connecticut and Rhode Island to the south, New Hampshire and Vermont to the north and New York to the west. The capital of Massachusetts is Boston, which is also the most populous city in New England. It is home to the Greater Boston metropolitan area, a region influential upon American history, academia, and industry. Originally dependent on agriculture, fishing and trade, Massachusetts was transformed into a manufacturing center during the Industrial Revolution. During the 20th century, Massachusetts's economy shifted from manufacturing to services. Modern Massachusetts is a global leader in biotechnology, engineering, higher education, finance, and maritime trade.</v>
    <v>517</v>
    <v>518</v>
    <v>519</v>
    <v>516</v>
    <v>522</v>
    <v>523</v>
    <v>524</v>
    <v>525</v>
    <v>526</v>
    <v>Massachusetts</v>
    <v>84</v>
    <v>527</v>
    <v>269</v>
    <v>187</v>
    <v>181</v>
    <v>528</v>
    <v>529</v>
    <v>52</v>
    <v>530</v>
    <v>531</v>
    <v>532</v>
    <v>533</v>
    <v>28</v>
    <v>381</v>
    <v>301</v>
    <v>534</v>
    <v>117</v>
    <v>535</v>
    <v>193</v>
    <v>Massachusetts</v>
    <v>mdp/vdpid/20543</v>
  </rv>
  <rv s="0">
    <v>536870912</v>
    <v>Michigan</v>
    <v>162411c2-b757-495d-aa81-93942fae2f7e</v>
    <v>en-CA</v>
    <v>Map</v>
  </rv>
  <rv s="1">
    <fb>250493</fb>
    <v>12</v>
  </rv>
  <rv s="1">
    <fb>20408</fb>
    <v>12</v>
  </rv>
  <rv s="0">
    <v>536870912</v>
    <v>Lansing</v>
    <v>f72f32c4-1da0-4657-9366-ff9fa67191cd</v>
    <v>en-CA</v>
    <v>Map</v>
  </rv>
  <rv s="1">
    <fb>3841148</fb>
    <v>12</v>
  </rv>
  <rv s="1">
    <fb>4560055</fb>
    <v>12</v>
  </rv>
  <rv s="0">
    <v>536870912</v>
    <v>Detroit</v>
    <v>85910f05-3dc5-436a-85db-fe5802c27206</v>
    <v>en-CA</v>
    <v>Map</v>
  </rv>
  <rv s="0">
    <v>805306368</v>
    <v>Gretchen Whitmer (Governor)</v>
    <v>f6d1e9db-75f6-c594-7272-dd636d3f4ad3</v>
    <v>en-CA</v>
    <v>Generic</v>
  </rv>
  <rv s="3">
    <v>26</v>
  </rv>
  <rv s="4">
    <v>https://www.bing.com/search?q=michigan&amp;form=skydnc</v>
    <v>Learn more on Bing</v>
  </rv>
  <rv s="1">
    <fb>783</fb>
    <v>14</v>
  </rv>
  <rv s="1">
    <fb>49576</fb>
    <v>14</v>
  </rv>
  <rv s="1">
    <fb>122400</fb>
    <v>14</v>
  </rv>
  <rv s="1">
    <fb>2.52</fb>
    <v>15</v>
  </rv>
  <rv s="1">
    <fb>9995915</fb>
    <v>12</v>
  </rv>
  <rv s="1">
    <fb>4.0000000000000001E-3</fb>
    <v>16</v>
  </rv>
  <rv s="1">
    <fb>0.03</fb>
    <v>16</v>
  </rv>
  <rv s="1">
    <fb>0.26899999999999996</fb>
    <v>16</v>
  </rv>
  <rv s="1">
    <fb>0.89599999999999991</fb>
    <v>16</v>
  </rv>
  <rv s="1">
    <fb>0.61199999999999999</fb>
    <v>16</v>
  </rv>
  <rv s="1">
    <fb>0.10300000000000001</fb>
    <v>16</v>
  </rv>
  <rv s="1">
    <fb>0.222</fb>
    <v>16</v>
  </rv>
  <rv s="1">
    <fb>5.7999999999999996E-2</fb>
    <v>16</v>
  </rv>
  <rv s="1">
    <fb>0.79700000000000004</fb>
    <v>16</v>
  </rv>
  <rv s="8">
    <v>#VALUE!</v>
    <v>en-CA</v>
    <v>162411c2-b757-495d-aa81-93942fae2f7e</v>
    <v>536870912</v>
    <v>1</v>
    <v>134</v>
    <v>135</v>
    <v>Michigan</v>
    <v>8</v>
    <v>48</v>
    <v>Map</v>
    <v>10</v>
    <v>114</v>
    <v>US-MI</v>
    <v>538</v>
    <v>539</v>
    <v>540</v>
    <v>4</v>
    <v>Michigan is a state in the Great Lakes region of the upper Midwestern United States. Its name derives from a gallicized variant of the original Ojibwe word ᒥᓯᑲᒥ, meaning 'large water' or 'large lake'. With a population of nearly 10.12 million and a total area of nearly 97,000 sq mi, Michigan is the 10th-largest state by population, the 11th-largest by area, and the largest by area east of the Mississippi River. Its capital is Lansing, and its largest city is Detroit. Metro Detroit is among the nation's most populous and largest metropolitan economies.</v>
    <v>541</v>
    <v>542</v>
    <v>543</v>
    <v>545</v>
    <v>546</v>
    <v>547</v>
    <v>548</v>
    <v>549</v>
    <v>Michigan</v>
    <v>550</v>
    <v>551</v>
    <v>552</v>
    <v>180</v>
    <v>20</v>
    <v>553</v>
    <v>554</v>
    <v>323</v>
    <v>66</v>
    <v>555</v>
    <v>485</v>
    <v>556</v>
    <v>557</v>
    <v>301</v>
    <v>558</v>
    <v>559</v>
    <v>560</v>
    <v>250</v>
    <v>Michigan</v>
    <v>mdp/vdpid/21196</v>
  </rv>
  <rv s="0">
    <v>536870912</v>
    <v>Minnesota</v>
    <v>77f97f6f-7e93-46e5-b486-6198effe8dea</v>
    <v>en-CA</v>
    <v>Map</v>
  </rv>
  <rv s="1">
    <fb>225181</fb>
    <v>12</v>
  </rv>
  <rv s="1">
    <fb>21449</fb>
    <v>12</v>
  </rv>
  <rv s="0">
    <v>536870912</v>
    <v>Saint Paul</v>
    <v>1cc78952-7fdf-3532-7f33-51048c23af61</v>
    <v>en-CA</v>
    <v>Map</v>
  </rv>
  <rv s="1">
    <fb>2124745</fb>
    <v>12</v>
  </rv>
  <rv s="1">
    <fb>2409935</fb>
    <v>12</v>
  </rv>
  <rv s="2">
    <v>18</v>
    <v>10</v>
    <v>142</v>
    <v>6</v>
    <v>0</v>
    <v>Image of Minnesota</v>
  </rv>
  <rv s="0">
    <v>536870912</v>
    <v>Minneapolis</v>
    <v>def03125-42ba-47cd-8061-ee55f5c63e67</v>
    <v>en-CA</v>
    <v>Map</v>
  </rv>
  <rv s="4">
    <v>https://www.bing.com/search?q=minnesota&amp;form=skydnc</v>
    <v>Learn more on Bing</v>
  </rv>
  <rv s="1">
    <fb>848</fb>
    <v>14</v>
  </rv>
  <rv s="1">
    <fb>61492</fb>
    <v>14</v>
  </rv>
  <rv s="1">
    <fb>186200</fb>
    <v>14</v>
  </rv>
  <rv s="1">
    <fb>2.4900000000000002</fb>
    <v>15</v>
  </rv>
  <rv s="1">
    <fb>5611179</fb>
    <v>12</v>
  </rv>
  <rv s="1">
    <fb>4.0999999999999995E-2</fb>
    <v>16</v>
  </rv>
  <rv s="1">
    <fb>1.3000000000000001E-2</fb>
    <v>17</v>
  </rv>
  <rv s="1">
    <fb>0.33700000000000002</fb>
    <v>16</v>
  </rv>
  <rv s="1">
    <fb>7.6999999999999999E-2</fb>
    <v>16</v>
  </rv>
  <rv s="1">
    <fb>0.92400000000000004</fb>
    <v>16</v>
  </rv>
  <rv s="1">
    <fb>0.7</fb>
    <v>16</v>
  </rv>
  <rv s="1">
    <fb>0.23399999999999999</fb>
    <v>16</v>
  </rv>
  <rv s="9">
    <v>#VALUE!</v>
    <v>en-CA</v>
    <v>77f97f6f-7e93-46e5-b486-6198effe8dea</v>
    <v>536870912</v>
    <v>1</v>
    <v>140</v>
    <v>141</v>
    <v>Minnesota</v>
    <v>8</v>
    <v>9</v>
    <v>Map</v>
    <v>10</v>
    <v>11</v>
    <v>US-MN</v>
    <v>563</v>
    <v>564</v>
    <v>565</v>
    <v>4</v>
    <v>Minnesota is a state in the upper midwestern region of the United States. It is the 12th largest U.S. state in area and the 22nd most populous, with over 5.75 million residents. Minnesota is home to western prairies, now given over to intensive agriculture; deciduous forests in the southeast, now partially cleared, farmed, and settled; and the less populated North Woods, used for mining, forestry, and recreation. Roughly a third of the state is covered in forests, and it is known as the "Land of 10,000 Lakes" for having over 14,000 bodies of fresh water of at least ten acres. More than 60% of Minnesotans live in the Minneapolis–Saint Paul metropolitan area, known as the "Twin Cities", the state's main political, economic, and cultural hub. With a population of about 3.7 million, the Twin Cities is the 16th largest metropolitan area in the U.S. Other minor metropolitan and micropolitan statistical areas in the state include Duluth, Mankato, Moorhead, Rochester, and St. Cloud.</v>
    <v>566</v>
    <v>567</v>
    <v>568</v>
    <v>569</v>
    <v>570</v>
    <v>571</v>
    <v>572</v>
    <v>573</v>
    <v>Minnesota</v>
    <v>574</v>
    <v>575</v>
    <v>576</v>
    <v>120</v>
    <v>577</v>
    <v>485</v>
    <v>578</v>
    <v>32</v>
    <v>579</v>
    <v>580</v>
    <v>191</v>
    <v>581</v>
    <v>28</v>
    <v>189</v>
    <v>377</v>
    <v>582</v>
    <v>97</v>
    <v>272</v>
    <v>34</v>
    <v>Minnesota</v>
    <v>mdp/vdpid/21412</v>
  </rv>
  <rv s="0">
    <v>536870912</v>
    <v>Mississippi</v>
    <v>6af619ca-217d-49c0-9a86-153fc7fbcd78</v>
    <v>en-CA</v>
    <v>Map</v>
  </rv>
  <rv s="1">
    <fb>125443</fb>
    <v>12</v>
  </rv>
  <rv s="1">
    <fb>6886</fb>
    <v>12</v>
  </rv>
  <rv s="0">
    <v>536870912</v>
    <v>Jackson</v>
    <v>ed40f72a-f28d-48a5-887c-e021839859d4</v>
    <v>en-CA</v>
    <v>Map</v>
  </rv>
  <rv s="1">
    <fb>1096593</fb>
    <v>12</v>
  </rv>
  <rv s="1">
    <fb>1307441</fb>
    <v>12</v>
  </rv>
  <rv s="0">
    <v>805306368</v>
    <v>Tate Reeves (Governor)</v>
    <v>1213e585-32e8-e04c-eea2-e80c2d44dde8</v>
    <v>en-CA</v>
    <v>Generic</v>
  </rv>
  <rv s="3">
    <v>27</v>
  </rv>
  <rv s="4">
    <v>https://www.bing.com/search?q=mississippi&amp;form=skydnc</v>
    <v>Learn more on Bing</v>
  </rv>
  <rv s="1">
    <fb>39665</fb>
    <v>14</v>
  </rv>
  <rv s="1">
    <fb>103100</fb>
    <v>14</v>
  </rv>
  <rv s="1">
    <fb>2.64</fb>
    <v>15</v>
  </rv>
  <rv s="1">
    <fb>2963914</fb>
    <v>12</v>
  </rv>
  <rv s="1">
    <fb>6.9999999999999993E-3</fb>
    <v>16</v>
  </rv>
  <rv s="1">
    <fb>1.1000000000000001E-2</fb>
    <v>16</v>
  </rv>
  <rv s="1">
    <fb>0.20699999999999999</fb>
    <v>16</v>
  </rv>
  <rv s="1">
    <fb>0.82299999999999995</fb>
    <v>16</v>
  </rv>
  <rv s="1">
    <fb>3.1E-2</fb>
    <v>16</v>
  </rv>
  <rv s="1">
    <fb>0.57499999999999996</fb>
    <v>16</v>
  </rv>
  <rv s="1">
    <fb>0.24299999999999999</fb>
    <v>16</v>
  </rv>
  <rv s="1">
    <fb>0.59499999999999997</fb>
    <v>16</v>
  </rv>
  <rv s="6">
    <v>#VALUE!</v>
    <v>en-CA</v>
    <v>6af619ca-217d-49c0-9a86-153fc7fbcd78</v>
    <v>536870912</v>
    <v>1</v>
    <v>148</v>
    <v>47</v>
    <v>Mississippi</v>
    <v>8</v>
    <v>48</v>
    <v>Map</v>
    <v>10</v>
    <v>149</v>
    <v>US-MS</v>
    <v>585</v>
    <v>586</v>
    <v>587</v>
    <v>4</v>
    <v>Mississippi is a state in the Southeastern region of the United States, bordered to the north by Tennessee; to the east by Alabama; to the south by the Gulf of Mexico; to the southwest by Louisiana; and to the northwest by Arkansas. Mississippi's western boundary is largely defined by the Mississippi River. Mississippi is the 32nd largest and 35th-most populous of the 50 U.S. states and has the lowest per-capita income in the United States. Jackson is both the state's capital and largest city. Greater Jackson is the state's most populous metropolitan area, with a population of 591,978 in 2020.</v>
    <v>588</v>
    <v>589</v>
    <v>587</v>
    <v>591</v>
    <v>592</v>
    <v>13</v>
    <v>593</v>
    <v>594</v>
    <v>Mississippi</v>
    <v>595</v>
    <v>596</v>
    <v>597</v>
    <v>120</v>
    <v>324</v>
    <v>598</v>
    <v>599</v>
    <v>183</v>
    <v>301</v>
    <v>600</v>
    <v>601</v>
    <v>602</v>
    <v>28</v>
    <v>483</v>
    <v>479</v>
    <v>603</v>
    <v>97</v>
    <v>604</v>
    <v>34</v>
    <v>Mississippi</v>
    <v>mdp/vdpid/21502</v>
  </rv>
  <rv s="0">
    <v>536870912</v>
    <v>Missouri</v>
    <v>6185f8cb-44e1-4da6-9bf0-b75286aeb591</v>
    <v>en-CA</v>
    <v>Map</v>
  </rv>
  <rv s="1">
    <fb>180533</fb>
    <v>12</v>
  </rv>
  <rv s="1">
    <fb>18997</fb>
    <v>12</v>
  </rv>
  <rv s="0">
    <v>536870912</v>
    <v>Jefferson City</v>
    <v>81535f0b-c6a8-d0ca-9542-f43e51dc1f18</v>
    <v>en-CA</v>
    <v>Map</v>
  </rv>
  <rv s="1">
    <fb>2364688</fb>
    <v>12</v>
  </rv>
  <rv s="1">
    <fb>2760084</fb>
    <v>12</v>
  </rv>
  <rv s="2">
    <v>19</v>
    <v>10</v>
    <v>156</v>
    <v>6</v>
    <v>0</v>
    <v>Image of Missouri</v>
  </rv>
  <rv s="0">
    <v>536870912</v>
    <v>Kansas City</v>
    <v>5b93ac88-7242-4198-8c11-93854400c8d7</v>
    <v>en-CA</v>
    <v>Map</v>
  </rv>
  <rv s="0">
    <v>805306368</v>
    <v>Mike Parson (Governor)</v>
    <v>62bf026b-d9a9-58d5-78da-bc64c6183f46</v>
    <v>en-CA</v>
    <v>Generic</v>
  </rv>
  <rv s="0">
    <v>805306368</v>
    <v>Tommie Pierson Sr. (Mayor)</v>
    <v>11d6b87c-8bbb-c6d4-fad1-420eb48c5158</v>
    <v>en-CA</v>
    <v>Generic</v>
  </rv>
  <rv s="0">
    <v>805306368</v>
    <v>Mike Kehoe (Lieutenant Governor)</v>
    <v>b2f50b37-ce14-c873-e2df-fd5943b7c015</v>
    <v>en-CA</v>
    <v>Generic</v>
  </rv>
  <rv s="3">
    <v>28</v>
  </rv>
  <rv s="4">
    <v>https://www.bing.com/search?q=missouri&amp;form=skydnc</v>
    <v>Learn more on Bing</v>
  </rv>
  <rv s="1">
    <fb>746</fb>
    <v>14</v>
  </rv>
  <rv s="1">
    <fb>48173</fb>
    <v>14</v>
  </rv>
  <rv s="1">
    <fb>138400</fb>
    <v>14</v>
  </rv>
  <rv s="1">
    <fb>2.48</fb>
    <v>15</v>
  </rv>
  <rv s="1">
    <fb>6126452</fb>
    <v>12</v>
  </rv>
  <rv s="1">
    <fb>0.27100000000000002</fb>
    <v>16</v>
  </rv>
  <rv s="1">
    <fb>0.10400000000000001</fb>
    <v>16</v>
  </rv>
  <rv s="1">
    <fb>0.83299999999999996</fb>
    <v>16</v>
  </rv>
  <rv s="5">
    <v>#VALUE!</v>
    <v>en-CA</v>
    <v>6185f8cb-44e1-4da6-9bf0-b75286aeb591</v>
    <v>536870912</v>
    <v>1</v>
    <v>155</v>
    <v>5</v>
    <v>Missouri</v>
    <v>8</v>
    <v>9</v>
    <v>Map</v>
    <v>10</v>
    <v>11</v>
    <v>US-MO</v>
    <v>607</v>
    <v>608</v>
    <v>609</v>
    <v>4</v>
    <v>Missouri is a state in the Midwestern region of the United States. Ranking 21st in land area, it is bordered by eight states: Iowa to the north, Illinois, Kentucky and Tennessee to the east, Arkansas to the south and Oklahoma, Kansas and Nebraska to the west. In the south are the Ozarks, a forested highland, providing timber, minerals, and recreation. The Missouri River, after which the state is named, flows through the center into the Mississippi River, which makes up the eastern border. With more than six million residents, it is the 19th-most populous state of the country. The largest urban areas are St. Louis, Kansas City, Springfield and Columbia; the capital is Jefferson City.</v>
    <v>610</v>
    <v>611</v>
    <v>612</v>
    <v>613</v>
    <v>617</v>
    <v>618</v>
    <v>619</v>
    <v>620</v>
    <v>621</v>
    <v>Missouri</v>
    <v>622</v>
    <v>623</v>
    <v>18</v>
    <v>19</v>
    <v>324</v>
    <v>95</v>
    <v>624</v>
    <v>29</v>
    <v>213</v>
    <v>217</v>
    <v>576</v>
    <v>461</v>
    <v>28</v>
    <v>625</v>
    <v>190</v>
    <v>433</v>
    <v>161</v>
    <v>626</v>
    <v>34</v>
    <v>Missouri</v>
    <v>mdp/vdpid/21512</v>
  </rv>
  <rv s="0">
    <v>536870912</v>
    <v>Montana</v>
    <v>447d6cd5-53f6-4c8f-bf6c-9ff228415c3b</v>
    <v>en-CA</v>
    <v>Map</v>
  </rv>
  <rv s="1">
    <fb>381154</fb>
    <v>12</v>
  </rv>
  <rv s="1">
    <fb>4781</fb>
    <v>12</v>
  </rv>
  <rv s="0">
    <v>536870912</v>
    <v>Helena</v>
    <v>097df9b7-6962-dbe8-2072-661fa4996ede</v>
    <v>en-CA</v>
    <v>Map</v>
  </rv>
  <rv s="1">
    <fb>409394</fb>
    <v>12</v>
  </rv>
  <rv s="1">
    <fb>497756</fb>
    <v>12</v>
  </rv>
  <rv s="2">
    <v>20</v>
    <v>10</v>
    <v>163</v>
    <v>6</v>
    <v>0</v>
    <v>Image of Montana</v>
  </rv>
  <rv s="0">
    <v>536870912</v>
    <v>Billings</v>
    <v>c0f552c6-eaaf-4d0b-806d-6017c2034bbb</v>
    <v>en-CA</v>
    <v>Map</v>
  </rv>
  <rv s="0">
    <v>805306368</v>
    <v>Greg Gianforte (Governor)</v>
    <v>d6243525-cd8a-23f1-fe91-bca377dc4fe8</v>
    <v>en-CA</v>
    <v>Generic</v>
  </rv>
  <rv s="3">
    <v>29</v>
  </rv>
  <rv s="4">
    <v>https://www.bing.com/search?q=montana&amp;form=skydnc</v>
    <v>Learn more on Bing</v>
  </rv>
  <rv s="1">
    <fb>711</fb>
    <v>14</v>
  </rv>
  <rv s="1">
    <fb>47169</fb>
    <v>14</v>
  </rv>
  <rv s="1">
    <fb>193500</fb>
    <v>14</v>
  </rv>
  <rv s="1">
    <fb>2.41</fb>
    <v>15</v>
  </rv>
  <rv s="1">
    <fb>1062305</fb>
    <v>12</v>
  </rv>
  <rv s="1">
    <fb>0.17199999999999999</fb>
    <v>16</v>
  </rv>
  <rv s="1">
    <fb>6.6000000000000003E-2</fb>
    <v>17</v>
  </rv>
  <rv s="1">
    <fb>0.29499999999999998</fb>
    <v>16</v>
  </rv>
  <rv s="1">
    <fb>6.0000000000000001E-3</fb>
    <v>16</v>
  </rv>
  <rv s="1">
    <fb>0.92799999999999994</fb>
    <v>16</v>
  </rv>
  <rv s="1">
    <fb>3.6000000000000004E-2</fb>
    <v>16</v>
  </rv>
  <rv s="1">
    <fb>0.63600000000000001</fb>
    <v>16</v>
  </rv>
  <rv s="1">
    <fb>9.0999999999999998E-2</fb>
    <v>16</v>
  </rv>
  <rv s="1">
    <fb>0.21899999999999997</fb>
    <v>16</v>
  </rv>
  <rv s="1">
    <fb>0.89200000000000002</fb>
    <v>16</v>
  </rv>
  <rv s="5">
    <v>#VALUE!</v>
    <v>en-CA</v>
    <v>447d6cd5-53f6-4c8f-bf6c-9ff228415c3b</v>
    <v>536870912</v>
    <v>1</v>
    <v>162</v>
    <v>5</v>
    <v>Montana</v>
    <v>8</v>
    <v>9</v>
    <v>Map</v>
    <v>10</v>
    <v>11</v>
    <v>US-MT</v>
    <v>629</v>
    <v>630</v>
    <v>631</v>
    <v>4</v>
    <v>Montana is a state in the Mountain West subregion of the Western United States. It is bordered by Idaho to the west; North Dakota and South Dakota to the east; Wyoming to the south; and by the Canadian provinces of Alberta, British Columbia, and Saskatchewan to the north. It is the fourth-largest state by area, the eighth-least populous state, and the third-least densely populated state. Its state capital is Helena. The western half of Montana contains numerous mountain ranges, while the eastern half is characterized by western prairie terrain and badlands, with smaller mountain ranges found throughout the state. In all, 77 named ranges are part of the Rocky Mountains.</v>
    <v>632</v>
    <v>633</v>
    <v>634</v>
    <v>635</v>
    <v>637</v>
    <v>638</v>
    <v>639</v>
    <v>640</v>
    <v>641</v>
    <v>Montana</v>
    <v>642</v>
    <v>643</v>
    <v>117</v>
    <v>644</v>
    <v>645</v>
    <v>296</v>
    <v>646</v>
    <v>647</v>
    <v>351</v>
    <v>648</v>
    <v>649</v>
    <v>650</v>
    <v>28</v>
    <v>651</v>
    <v>64</v>
    <v>652</v>
    <v>32</v>
    <v>653</v>
    <v>68</v>
    <v>Montana</v>
    <v>mdp/vdpid/21789</v>
  </rv>
  <rv s="0">
    <v>536870912</v>
    <v>Nebraska</v>
    <v>3e64ff5d-6b40-4dbe-91b1-0e554e892496</v>
    <v>en-CA</v>
    <v>Map</v>
  </rv>
  <rv s="1">
    <fb>200520</fb>
    <v>12</v>
  </rv>
  <rv s="1">
    <fb>8078</fb>
    <v>12</v>
  </rv>
  <rv s="0">
    <v>536870912</v>
    <v>Lincoln</v>
    <v>38974d3e-7769-4d06-b772-31a57932a126</v>
    <v>en-CA</v>
    <v>Map</v>
  </rv>
  <rv s="1">
    <fb>736613</fb>
    <v>12</v>
  </rv>
  <rv s="1">
    <fb>827156</fb>
    <v>12</v>
  </rv>
  <rv s="2">
    <v>21</v>
    <v>10</v>
    <v>169</v>
    <v>6</v>
    <v>0</v>
    <v>Image of Nebraska</v>
  </rv>
  <rv s="0">
    <v>536870912</v>
    <v>Omaha</v>
    <v>3e9b5a28-f96c-420a-8065-6b1bd5aba459</v>
    <v>en-CA</v>
    <v>Map</v>
  </rv>
  <rv s="0">
    <v>805306368</v>
    <v>Pete Ricketts (Governor)</v>
    <v>97fb5bd9-8ab3-b066-54d6-344dc18b656e</v>
    <v>en-CA</v>
    <v>Generic</v>
  </rv>
  <rv s="0">
    <v>805306368</v>
    <v>Mike Foley (Lieutenant Governor)</v>
    <v>3d6fab7c-17a9-d35a-fa7f-adbc033ec2af</v>
    <v>en-CA</v>
    <v>Generic</v>
  </rv>
  <rv s="3">
    <v>30</v>
  </rv>
  <rv s="4">
    <v>https://www.bing.com/search?q=nebraska&amp;form=skydnc</v>
    <v>Learn more on Bing</v>
  </rv>
  <rv s="1">
    <fb>726</fb>
    <v>14</v>
  </rv>
  <rv s="1">
    <fb>52997</fb>
    <v>14</v>
  </rv>
  <rv s="1">
    <fb>133200</fb>
    <v>14</v>
  </rv>
  <rv s="1">
    <fb>2.4700000000000002</fb>
    <v>15</v>
  </rv>
  <rv s="1">
    <fb>1929268</fb>
    <v>12</v>
  </rv>
  <rv s="1">
    <fb>4.4000000000000004E-2</fb>
    <v>16</v>
  </rv>
  <rv s="1">
    <fb>1.3999999999999999E-2</fb>
    <v>17</v>
  </rv>
  <rv s="1">
    <fb>0.29299999999999998</fb>
    <v>16</v>
  </rv>
  <rv s="1">
    <fb>0.69900000000000007</fb>
    <v>16</v>
  </rv>
  <rv s="1">
    <fb>7.2999999999999995E-2</fb>
    <v>16</v>
  </rv>
  <rv s="1">
    <fb>0.248</fb>
    <v>16</v>
  </rv>
  <rv s="1">
    <fb>0.8909999999999999</fb>
    <v>16</v>
  </rv>
  <rv s="5">
    <v>#VALUE!</v>
    <v>en-CA</v>
    <v>3e64ff5d-6b40-4dbe-91b1-0e554e892496</v>
    <v>536870912</v>
    <v>1</v>
    <v>168</v>
    <v>5</v>
    <v>Nebraska</v>
    <v>8</v>
    <v>9</v>
    <v>Map</v>
    <v>10</v>
    <v>11</v>
    <v>US-NE</v>
    <v>656</v>
    <v>657</v>
    <v>658</v>
    <v>4</v>
    <v>Nebraska is a state in the Midwestern region of the United States. It is bordered by South Dakota to the north; Iowa to the east and Missouri to the southeast, both across the Missouri River; Kansas to the south; Colorado to the southwest; and Wyoming to the west. It is the only triply landlocked U.S. state.</v>
    <v>659</v>
    <v>660</v>
    <v>661</v>
    <v>662</v>
    <v>665</v>
    <v>666</v>
    <v>667</v>
    <v>668</v>
    <v>669</v>
    <v>Nebraska</v>
    <v>670</v>
    <v>671</v>
    <v>672</v>
    <v>120</v>
    <v>673</v>
    <v>301</v>
    <v>674</v>
    <v>458</v>
    <v>528</v>
    <v>155</v>
    <v>625</v>
    <v>675</v>
    <v>28</v>
    <v>676</v>
    <v>351</v>
    <v>677</v>
    <v>402</v>
    <v>678</v>
    <v>408</v>
    <v>Nebraska</v>
    <v>mdp/vdpid/22869</v>
  </rv>
  <rv s="0">
    <v>536870912</v>
    <v>Nevada</v>
    <v>c2157d7e-617e-4517-80f8-1b08113afc14</v>
    <v>en-CA</v>
    <v>Map</v>
  </rv>
  <rv s="1">
    <fb>286367</fb>
    <v>12</v>
  </rv>
  <rv s="1">
    <fb>17952</fb>
    <v>12</v>
  </rv>
  <rv s="0">
    <v>536870912</v>
    <v>Carson City</v>
    <v>f0c7f70e-d0c0-8645-b649-8550dc083057</v>
    <v>en-CA</v>
    <v>Map</v>
  </rv>
  <rv s="1">
    <fb>1016709</fb>
    <v>12</v>
  </rv>
  <rv s="1">
    <fb>1221698</fb>
    <v>12</v>
  </rv>
  <rv s="0">
    <v>536870912</v>
    <v>Las Vegas</v>
    <v>26dfb75a-3573-4ff8-bbb3-b8cadaea23a8</v>
    <v>en-CA</v>
    <v>Map</v>
  </rv>
  <rv s="0">
    <v>805306368</v>
    <v>Kate Marshall (Lieutenant Governor)</v>
    <v>9cff9177-2c78-fbb2-bfca-d327f612fe70</v>
    <v>en-CA</v>
    <v>Generic</v>
  </rv>
  <rv s="0">
    <v>805306368</v>
    <v>Steve Sisolak (Governor)</v>
    <v>b6c5dde0-ce82-4007-b657-d6822eef5779</v>
    <v>en-CA</v>
    <v>Generic</v>
  </rv>
  <rv s="3">
    <v>31</v>
  </rv>
  <rv s="4">
    <v>https://www.bing.com/search?q=nevada&amp;form=skydnc</v>
    <v>Learn more on Bing</v>
  </rv>
  <rv s="1">
    <fb>973</fb>
    <v>14</v>
  </rv>
  <rv s="1">
    <fb>51847</fb>
    <v>14</v>
  </rv>
  <rv s="1">
    <fb>173700</fb>
    <v>14</v>
  </rv>
  <rv s="1">
    <fb>2.72</fb>
    <v>15</v>
  </rv>
  <rv s="1">
    <fb>3034392</fb>
    <v>12</v>
  </rv>
  <rv s="1">
    <fb>8.900000000000001E-2</fb>
    <v>16</v>
  </rv>
  <rv s="1">
    <fb>9.3000000000000013E-2</fb>
    <v>16</v>
  </rv>
  <rv s="1">
    <fb>0.192</fb>
    <v>16</v>
  </rv>
  <rv s="1">
    <fb>0.85099999999999998</fb>
    <v>16</v>
  </rv>
  <rv s="1">
    <fb>0.28100000000000003</fb>
    <v>16</v>
  </rv>
  <rv s="1">
    <fb>0.64</fb>
    <v>16</v>
  </rv>
  <rv s="1">
    <fb>0.23100000000000001</fb>
    <v>16</v>
  </rv>
  <rv s="1">
    <fb>0.75700000000000001</fb>
    <v>16</v>
  </rv>
  <rv s="6">
    <v>#VALUE!</v>
    <v>en-CA</v>
    <v>c2157d7e-617e-4517-80f8-1b08113afc14</v>
    <v>536870912</v>
    <v>1</v>
    <v>175</v>
    <v>47</v>
    <v>Nevada</v>
    <v>8</v>
    <v>48</v>
    <v>Map</v>
    <v>10</v>
    <v>11</v>
    <v>US-NV</v>
    <v>681</v>
    <v>682</v>
    <v>683</v>
    <v>4</v>
    <v>Nevada is a state in the Western region of the United States. It is bordered by Oregon to the northwest, Idaho to the northeast, California to the west, Arizona to the southeast, and Utah to the east. Nevada is the 7th-most extensive, the 32nd-most populous, and the 9th-least densely populated of the U.S. states. Nearly three-quarters of Nevada's people live in Clark County, which contains the Las Vegas–Paradise metropolitan area, including three of the state's four largest incorporated cities. Nevada's capital is Carson City while the largest city is Las Vegas.</v>
    <v>684</v>
    <v>685</v>
    <v>686</v>
    <v>689</v>
    <v>690</v>
    <v>691</v>
    <v>692</v>
    <v>693</v>
    <v>Nevada</v>
    <v>694</v>
    <v>695</v>
    <v>696</v>
    <v>349</v>
    <v>150</v>
    <v>219</v>
    <v>160</v>
    <v>697</v>
    <v>698</v>
    <v>699</v>
    <v>700</v>
    <v>701</v>
    <v>296</v>
    <v>218</v>
    <v>576</v>
    <v>702</v>
    <v>297</v>
    <v>703</v>
    <v>304</v>
    <v>Nevada</v>
    <v>mdp/vdpid/23035</v>
  </rv>
  <rv s="0">
    <v>536870912</v>
    <v>New Hampshire</v>
    <v>9ca71997-cc97-46eb-8911-fac32f80b0b1</v>
    <v>en-CA</v>
    <v>Map</v>
  </rv>
  <rv s="1">
    <fb>24217</fb>
    <v>12</v>
  </rv>
  <rv s="1">
    <fb>3796</fb>
    <v>12</v>
  </rv>
  <rv s="0">
    <v>536870912</v>
    <v>Concord</v>
    <v>d65980fb-3dad-44a3-6f66-92662eca6d4f</v>
    <v>en-CA</v>
    <v>Map</v>
  </rv>
  <rv s="1">
    <fb>520251</fb>
    <v>12</v>
  </rv>
  <rv s="1">
    <fb>625307</fb>
    <v>12</v>
  </rv>
  <rv s="2">
    <v>22</v>
    <v>10</v>
    <v>181</v>
    <v>6</v>
    <v>0</v>
    <v>Image of New Hampshire</v>
  </rv>
  <rv s="0">
    <v>536870912</v>
    <v>Manchester</v>
    <v>f86d8a4e-96a6-418e-8b73-417f59efae56</v>
    <v>en-CA</v>
    <v>Map</v>
  </rv>
  <rv s="0">
    <v>805306368</v>
    <v>Chris Sununu (Governor)</v>
    <v>acb323f4-1dc1-7ced-e197-253cb6df1495</v>
    <v>en-CA</v>
    <v>Generic</v>
  </rv>
  <rv s="3">
    <v>32</v>
  </rv>
  <rv s="4">
    <v>https://www.bing.com/search?q=new+hampshire&amp;form=skydnc</v>
    <v>Learn more on Bing</v>
  </rv>
  <rv s="1">
    <fb>1000</fb>
    <v>14</v>
  </rv>
  <rv s="1">
    <fb>66779</fb>
    <v>14</v>
  </rv>
  <rv s="1">
    <fb>237300</fb>
    <v>14</v>
  </rv>
  <rv s="1">
    <fb>1356458</fb>
    <v>12</v>
  </rv>
  <rv s="1">
    <fb>0.16500000000000001</fb>
    <v>16</v>
  </rv>
  <rv s="1">
    <fb>2.6000000000000002E-2</fb>
    <v>16</v>
  </rv>
  <rv s="1">
    <fb>0.34899999999999998</fb>
    <v>16</v>
  </rv>
  <rv s="1">
    <fb>0.92299999999999993</fb>
    <v>16</v>
  </rv>
  <rv s="1">
    <fb>0.68200000000000005</fb>
    <v>16</v>
  </rv>
  <rv s="1">
    <fb>0.19800000000000001</fb>
    <v>16</v>
  </rv>
  <rv s="1">
    <fb>0.93900000000000006</fb>
    <v>16</v>
  </rv>
  <rv s="7">
    <v>#VALUE!</v>
    <v>en-CA</v>
    <v>9ca71997-cc97-46eb-8911-fac32f80b0b1</v>
    <v>536870912</v>
    <v>1</v>
    <v>180</v>
    <v>113</v>
    <v>New Hampshire</v>
    <v>8</v>
    <v>9</v>
    <v>Map</v>
    <v>10</v>
    <v>114</v>
    <v>US-NH</v>
    <v>706</v>
    <v>707</v>
    <v>708</v>
    <v>4</v>
    <v>New Hampshire is a state in the New England region of the United States. It is bordered by Massachusetts to the south, Vermont to the west, Maine and the Gulf of Maine to the east, and the Canadian province of Quebec to the north. Of the 50 U.S. states, New Hampshire is the fifth smallest by area and the tenth least populous, with slightly more than 1.3 million residents. Concord is the state capital, while Manchester is the largest city. New Hampshire's motto, "Live Free or Die", reflects its role in the American Revolutionary War; its nickname, "The Granite State", refers to its extensive granite formations and quarries. It is best known nationwide for holding the first primary in the U.S. presidential election cycle.</v>
    <v>709</v>
    <v>710</v>
    <v>711</v>
    <v>712</v>
    <v>714</v>
    <v>715</v>
    <v>716</v>
    <v>717</v>
    <v>718</v>
    <v>New Hampshire</v>
    <v>670</v>
    <v>719</v>
    <v>21</v>
    <v>720</v>
    <v>427</v>
    <v>721</v>
    <v>722</v>
    <v>294</v>
    <v>380</v>
    <v>723</v>
    <v>55</v>
    <v>724</v>
    <v>219</v>
    <v>30</v>
    <v>725</v>
    <v>485</v>
    <v>726</v>
    <v>193</v>
    <v>New Hampshire</v>
    <v>mdp/vdpid/23097</v>
  </rv>
  <rv s="0">
    <v>536870912</v>
    <v>New Jersey</v>
    <v>05277898-b62b-4878-8632-09d29756a2ff</v>
    <v>en-CA</v>
    <v>Map</v>
  </rv>
  <rv s="1">
    <fb>22608</fb>
    <v>12</v>
  </rv>
  <rv s="1">
    <fb>26793</fb>
    <v>12</v>
  </rv>
  <rv s="0">
    <v>536870912</v>
    <v>Trenton</v>
    <v>6fa8f821-25c7-45dc-ab44-318e7657779c</v>
    <v>en-CA</v>
    <v>Map</v>
  </rv>
  <rv s="1">
    <fb>3189486</fb>
    <v>12</v>
  </rv>
  <rv s="1">
    <fb>3604409</fb>
    <v>12</v>
  </rv>
  <rv s="2">
    <v>23</v>
    <v>10</v>
    <v>187</v>
    <v>6</v>
    <v>0</v>
    <v>Image of New Jersey</v>
  </rv>
  <rv s="0">
    <v>536870912</v>
    <v>Newark</v>
    <v>12526fe6-792c-45e6-8124-54fec8a5d9e0</v>
    <v>en-CA</v>
    <v>Map</v>
  </rv>
  <rv s="0">
    <v>805306368</v>
    <v>Phil Murphy (Governor)</v>
    <v>5f2e6941-5a52-30bf-801e-af03a8a1c6f8</v>
    <v>en-CA</v>
    <v>Generic</v>
  </rv>
  <rv s="0">
    <v>805306368</v>
    <v>Sheila Oliver (Lieutenant Governor)</v>
    <v>ee1a5b81-ba12-daa3-baa0-c78936a988e8</v>
    <v>en-CA</v>
    <v>Generic</v>
  </rv>
  <rv s="3">
    <v>33</v>
  </rv>
  <rv s="4">
    <v>https://www.bing.com/search?q=new+jersey&amp;form=skydnc</v>
    <v>Learn more on Bing</v>
  </rv>
  <rv s="1">
    <fb>1192</fb>
    <v>14</v>
  </rv>
  <rv s="1">
    <fb>72093</fb>
    <v>14</v>
  </rv>
  <rv s="1">
    <fb>315900</fb>
    <v>14</v>
  </rv>
  <rv s="1">
    <fb>8908520</fb>
    <v>12</v>
  </rv>
  <rv s="1">
    <fb>0.15</fb>
    <v>16</v>
  </rv>
  <rv s="1">
    <fb>0.36799999999999999</fb>
    <v>16</v>
  </rv>
  <rv s="1">
    <fb>0.14800000000000002</fb>
    <v>16</v>
  </rv>
  <rv s="1">
    <fb>0.217</fb>
    <v>16</v>
  </rv>
  <rv s="1">
    <fb>0.8859999999999999</fb>
    <v>16</v>
  </rv>
  <rv s="1">
    <fb>0.65900000000000003</fb>
    <v>16</v>
  </rv>
  <rv s="1">
    <fb>0.72599999999999998</fb>
    <v>16</v>
  </rv>
  <rv s="5">
    <v>#VALUE!</v>
    <v>en-CA</v>
    <v>05277898-b62b-4878-8632-09d29756a2ff</v>
    <v>536870912</v>
    <v>1</v>
    <v>186</v>
    <v>5</v>
    <v>New Jersey</v>
    <v>8</v>
    <v>9</v>
    <v>Map</v>
    <v>10</v>
    <v>11</v>
    <v>US-NJ</v>
    <v>729</v>
    <v>730</v>
    <v>731</v>
    <v>4</v>
    <v>New Jersey is a state in the Mid-Atlantic and Northeastern regions of the United States. It is bordered on the north and east by the state of New York; on the east, southeast, and south by the Atlantic Ocean; on the west by the Delaware River and Pennsylvania; and on the southwest by Delaware Bay and the state of Delaware. At 7,354 square miles, New Jersey is the fifth-smallest state based on land area, but with close to 9.3 million residents, is the 11th-most populous and the most densely populated state. New Jersey's state capital is Trenton, while the state's most populous city is Newark. With the sole exception of Warren County, all counties in the state lie within the combined statistical areas of New York City or Philadelphia; consequently, the state's largest metropolitan area falls within Greater New York.</v>
    <v>732</v>
    <v>733</v>
    <v>734</v>
    <v>735</v>
    <v>738</v>
    <v>739</v>
    <v>740</v>
    <v>741</v>
    <v>742</v>
    <v>New Jersey</v>
    <v>266</v>
    <v>743</v>
    <v>18</v>
    <v>744</v>
    <v>324</v>
    <v>356</v>
    <v>745</v>
    <v>746</v>
    <v>747</v>
    <v>748</v>
    <v>244</v>
    <v>749</v>
    <v>28</v>
    <v>528</v>
    <v>351</v>
    <v>428</v>
    <v>221</v>
    <v>750</v>
    <v>193</v>
    <v>New Jersey</v>
    <v>mdp/vdpid/23117</v>
  </rv>
  <rv s="0">
    <v>536870912</v>
    <v>New Mexico</v>
    <v>a16d3636-4349-41c7-a77e-89e34b26a8ad</v>
    <v>en-CA</v>
    <v>Map</v>
  </rv>
  <rv s="1">
    <fb>315194</fb>
    <v>12</v>
  </rv>
  <rv s="1">
    <fb>4863</fb>
    <v>12</v>
  </rv>
  <rv s="0">
    <v>536870912</v>
    <v>Santa Fe</v>
    <v>4b18f381-d510-4934-8a88-4507135c578d</v>
    <v>en-CA</v>
    <v>Map</v>
  </rv>
  <rv s="1">
    <fb>763603</fb>
    <v>12</v>
  </rv>
  <rv s="1">
    <fb>917568</fb>
    <v>12</v>
  </rv>
  <rv s="2">
    <v>24</v>
    <v>10</v>
    <v>193</v>
    <v>6</v>
    <v>0</v>
    <v>Image of New Mexico</v>
  </rv>
  <rv s="0">
    <v>536870912</v>
    <v>Albuquerque</v>
    <v>7fffaaf6-e694-4095-be90-f6492cadbd58</v>
    <v>en-CA</v>
    <v>Map</v>
  </rv>
  <rv s="0">
    <v>805306368</v>
    <v>Michelle Lujan Grisham (Governor)</v>
    <v>fe49b454-a2aa-4dfe-a1ba-763d379a487f</v>
    <v>en-CA</v>
    <v>Generic</v>
  </rv>
  <rv s="0">
    <v>805306368</v>
    <v>Howie Morales (Lieutenant Governor)</v>
    <v>d94f2150-c331-242b-1da6-e02f93039204</v>
    <v>en-CA</v>
    <v>Generic</v>
  </rv>
  <rv s="3">
    <v>34</v>
  </rv>
  <rv s="4">
    <v>https://www.bing.com/search?q=new+mexico&amp;form=skydnc</v>
    <v>Learn more on Bing</v>
  </rv>
  <rv s="1">
    <fb>44963</fb>
    <v>14</v>
  </rv>
  <rv s="1">
    <fb>160300</fb>
    <v>14</v>
  </rv>
  <rv s="1">
    <fb>2095428</fb>
    <v>12</v>
  </rv>
  <rv s="1">
    <fb>0.105</fb>
    <v>17</v>
  </rv>
  <rv s="1">
    <fb>0.26300000000000001</fb>
    <v>16</v>
  </rv>
  <rv s="1">
    <fb>0.48</fb>
    <v>16</v>
  </rv>
  <rv s="1">
    <fb>0.10099999999999999</fb>
    <v>16</v>
  </rv>
  <rv s="1">
    <fb>0.82499999999999996</fb>
    <v>16</v>
  </rv>
  <rv s="5">
    <v>#VALUE!</v>
    <v>en-CA</v>
    <v>a16d3636-4349-41c7-a77e-89e34b26a8ad</v>
    <v>536870912</v>
    <v>1</v>
    <v>192</v>
    <v>5</v>
    <v>New Mexico</v>
    <v>8</v>
    <v>9</v>
    <v>Map</v>
    <v>10</v>
    <v>11</v>
    <v>US-NM</v>
    <v>753</v>
    <v>754</v>
    <v>755</v>
    <v>4</v>
    <v>New Mexico is a state in the Southwestern United States. It is one of the Mountain States of the southern Rocky Mountains, sharing the Four Corners region of the western U.S. with Utah, Colorado, and Arizona, and bordering Texas to the east and southeast, Oklahoma to the northeast, and the Mexican states of Chihuahua and Sonora to the south. The state capital is Santa Fe, which is the oldest capital in the U.S., founded in 1610 as the government seat of Nuevo México in New Spain; the largest city is Albuquerque.</v>
    <v>756</v>
    <v>757</v>
    <v>758</v>
    <v>759</v>
    <v>762</v>
    <v>763</v>
    <v>474</v>
    <v>764</v>
    <v>765</v>
    <v>New Mexico</v>
    <v>502</v>
    <v>766</v>
    <v>598</v>
    <v>180</v>
    <v>767</v>
    <v>18</v>
    <v>768</v>
    <v>721</v>
    <v>154</v>
    <v>430</v>
    <v>769</v>
    <v>431</v>
    <v>158</v>
    <v>770</v>
    <v>86</v>
    <v>65</v>
    <v>122</v>
    <v>771</v>
    <v>68</v>
    <v>New Mexico</v>
    <v>mdp/vdpid/23132</v>
  </rv>
  <rv s="0">
    <v>536870912</v>
    <v>New York</v>
    <v>caeb7b9a-f5d7-4686-8fb5-cf7628296b13</v>
    <v>en-CA</v>
    <v>Map</v>
  </rv>
  <rv s="1">
    <fb>141300</fb>
    <v>12</v>
  </rv>
  <rv s="1">
    <fb>33711</fb>
    <v>12</v>
  </rv>
  <rv s="0">
    <v>536870912</v>
    <v>Albany</v>
    <v>62ca8245-972e-448d-af38-345d4a958798</v>
    <v>en-CA</v>
    <v>Map</v>
  </rv>
  <rv s="1">
    <fb>7262279</fb>
    <v>12</v>
  </rv>
  <rv s="1">
    <fb>8231687</fb>
    <v>12</v>
  </rv>
  <rv s="0">
    <v>536870912</v>
    <v>New York</v>
    <v>60d5dc2b-c915-460b-b722-c9e3485499ca</v>
    <v>en-CA</v>
    <v>Map</v>
  </rv>
  <rv s="0">
    <v>805306368</v>
    <v>Kathy Hochul (Governor)</v>
    <v>df92839d-3205-3454-b70c-aeefc37041a6</v>
    <v>en-CA</v>
    <v>Generic</v>
  </rv>
  <rv s="0">
    <v>805306368</v>
    <v>Eric Adams (Mayor)</v>
    <v>d104f492-36f0-3246-f9f7-c35dae370b2c</v>
    <v>en-CA</v>
    <v>Generic</v>
  </rv>
  <rv s="3">
    <v>35</v>
  </rv>
  <rv s="4">
    <v>https://www.bing.com/search?q=new+york+state&amp;form=skydnc</v>
    <v>Learn more on Bing</v>
  </rv>
  <rv s="1">
    <fb>1132</fb>
    <v>14</v>
  </rv>
  <rv s="1">
    <fb>59269</fb>
    <v>14</v>
  </rv>
  <rv s="1">
    <fb>283400</fb>
    <v>14</v>
  </rv>
  <rv s="1">
    <fb>19542209</fb>
    <v>12</v>
  </rv>
  <rv s="1">
    <fb>0.34200000000000003</fb>
    <v>16</v>
  </rv>
  <rv s="1">
    <fb>0.17600000000000002</fb>
    <v>16</v>
  </rv>
  <rv s="1">
    <fb>0.85599999999999998</fb>
    <v>16</v>
  </rv>
  <rv s="1">
    <fb>0.63300000000000001</fb>
    <v>16</v>
  </rv>
  <rv s="1">
    <fb>0.70099999999999996</fb>
    <v>16</v>
  </rv>
  <rv s="6">
    <v>#VALUE!</v>
    <v>en-CA</v>
    <v>caeb7b9a-f5d7-4686-8fb5-cf7628296b13</v>
    <v>536870912</v>
    <v>1</v>
    <v>199</v>
    <v>47</v>
    <v>New York</v>
    <v>8</v>
    <v>48</v>
    <v>Map</v>
    <v>10</v>
    <v>11</v>
    <v>US-NY</v>
    <v>774</v>
    <v>775</v>
    <v>776</v>
    <v>4</v>
    <v>New York, officially known as the State of New York, is a state in the Northeastern United States. It is sometimes called New York State to distinguish it from its largest city, New York City. With a total area of 54,556 square miles, New York is the 27th largest U.S. state geographically. With 20.2 million residents, it is the fourth most populous state in the United States as of 2021, with approximately 44% living in New York City, including 25% of the state’s population within Brooklyn and Queens, and another 15% on the remainder of Long Island. The State of New York is bordered by New Jersey and Pennsylvania to the south, and Connecticut, Massachusetts, and Vermont to the east; it has a maritime border with Rhode Island, east of Long Island, as well as an international border with the Canadian provinces of Quebec to the north and Ontario to the northwest.</v>
    <v>777</v>
    <v>778</v>
    <v>779</v>
    <v>782</v>
    <v>783</v>
    <v>784</v>
    <v>785</v>
    <v>786</v>
    <v>New York</v>
    <v>237</v>
    <v>787</v>
    <v>331</v>
    <v>744</v>
    <v>88</v>
    <v>275</v>
    <v>788</v>
    <v>789</v>
    <v>455</v>
    <v>790</v>
    <v>478</v>
    <v>791</v>
    <v>28</v>
    <v>293</v>
    <v>377</v>
    <v>156</v>
    <v>32</v>
    <v>792</v>
    <v>193</v>
    <v>New York</v>
    <v>mdp/vdpid/23161</v>
  </rv>
  <rv s="0">
    <v>536870912</v>
    <v>North Carolina</v>
    <v>9e2bf053-dd80-4646-8f26-65075e7085c0</v>
    <v>en-CA</v>
    <v>Map</v>
  </rv>
  <rv s="1">
    <fb>139390</fb>
    <v>12</v>
  </rv>
  <rv s="1">
    <fb>60550</fb>
    <v>12</v>
  </rv>
  <rv s="0">
    <v>536870912</v>
    <v>Raleigh</v>
    <v>7b706445-83c5-46a4-bb70-cff23cd555d3</v>
    <v>en-CA</v>
    <v>Map</v>
  </rv>
  <rv s="1">
    <fb>3775581</fb>
    <v>12</v>
  </rv>
  <rv s="1">
    <fb>4540498</fb>
    <v>12</v>
  </rv>
  <rv s="2">
    <v>25</v>
    <v>10</v>
    <v>204</v>
    <v>6</v>
    <v>0</v>
    <v>Image of North Carolina</v>
  </rv>
  <rv s="0">
    <v>536870912</v>
    <v>Charlotte</v>
    <v>e6558399-4151-4390-ad12-f2a72b268ce7</v>
    <v>en-CA</v>
    <v>Map</v>
  </rv>
  <rv s="0">
    <v>805306368</v>
    <v>Roy Cooper (Governor)</v>
    <v>820bd6b0-5fb7-750e-f669-ed2a8611d0dd</v>
    <v>en-CA</v>
    <v>Generic</v>
  </rv>
  <rv s="3">
    <v>36</v>
  </rv>
  <rv s="4">
    <v>https://www.bing.com/search?q=north+carolina&amp;form=skydnc</v>
    <v>Learn more on Bing</v>
  </rv>
  <rv s="1">
    <fb>797</fb>
    <v>14</v>
  </rv>
  <rv s="1">
    <fb>46868</fb>
    <v>14</v>
  </rv>
  <rv s="1">
    <fb>154900</fb>
    <v>14</v>
  </rv>
  <rv s="1">
    <fb>2.54</fb>
    <v>15</v>
  </rv>
  <rv s="1">
    <fb>10383620</fb>
    <v>12</v>
  </rv>
  <rv s="1">
    <fb>0.151</fb>
    <v>16</v>
  </rv>
  <rv s="1">
    <fb>0.28399999999999997</fb>
    <v>16</v>
  </rv>
  <rv s="1">
    <fb>0.221</fb>
    <v>16</v>
  </rv>
  <rv s="1">
    <fb>0.61799999999999999</fb>
    <v>16</v>
  </rv>
  <rv s="1">
    <fb>0.22800000000000001</fb>
    <v>16</v>
  </rv>
  <rv s="1">
    <fb>0.71200000000000008</fb>
    <v>16</v>
  </rv>
  <rv s="5">
    <v>#VALUE!</v>
    <v>en-CA</v>
    <v>9e2bf053-dd80-4646-8f26-65075e7085c0</v>
    <v>536870912</v>
    <v>1</v>
    <v>203</v>
    <v>5</v>
    <v>North Carolina</v>
    <v>8</v>
    <v>9</v>
    <v>Map</v>
    <v>10</v>
    <v>11</v>
    <v>US-NC</v>
    <v>795</v>
    <v>796</v>
    <v>797</v>
    <v>4</v>
    <v>North Carolina is a state in the Southeastern region of the United States. The state is the 28th largest and 9th-most populous of the 50 United States. It is bordered by Virginia to the north, the Atlantic Ocean to the east, Georgia and South Carolina to the south, and Tennessee to the west. Raleigh is the state's capital and Charlotte is its largest city. The Charlotte metropolitan area, with a population of 2,595,027 in 2020, is the most-populous metropolitan area in North Carolina, the 21st-most populous in the United States, and the largest banking center in the nation after New York City. The Raleigh-Durham-Cary combined statistical area is the second-largest metropolitan area in the state and 32nd-most populous in the United States, with a population of 2,043,867 in 2020, and is home to the largest research park in the United States, Research Triangle Park.</v>
    <v>798</v>
    <v>799</v>
    <v>800</v>
    <v>801</v>
    <v>803</v>
    <v>804</v>
    <v>805</v>
    <v>806</v>
    <v>807</v>
    <v>North Carolina</v>
    <v>808</v>
    <v>809</v>
    <v>97</v>
    <v>810</v>
    <v>150</v>
    <v>241</v>
    <v>811</v>
    <v>812</v>
    <v>579</v>
    <v>358</v>
    <v>651</v>
    <v>813</v>
    <v>28</v>
    <v>239</v>
    <v>351</v>
    <v>814</v>
    <v>32</v>
    <v>815</v>
    <v>193</v>
    <v>North Carolina</v>
    <v>mdp/vdpid/23611</v>
  </rv>
  <rv s="0">
    <v>536870912</v>
    <v>North Dakota</v>
    <v>77fbc744-3efe-4aa9-9e8e-f8034f06b941</v>
    <v>en-CA</v>
    <v>Map</v>
  </rv>
  <rv s="1">
    <fb>183272</fb>
    <v>12</v>
  </rv>
  <rv s="1">
    <fb>3981</fb>
    <v>12</v>
  </rv>
  <rv s="0">
    <v>536870912</v>
    <v>Bismarck</v>
    <v>9fa1be97-4895-ee5c-303c-a38472229e49</v>
    <v>en-CA</v>
    <v>Map</v>
  </rv>
  <rv s="1">
    <fb>299638</fb>
    <v>12</v>
  </rv>
  <rv s="1">
    <fb>368624</fb>
    <v>12</v>
  </rv>
  <rv s="2">
    <v>26</v>
    <v>10</v>
    <v>210</v>
    <v>6</v>
    <v>0</v>
    <v>Image of North Dakota</v>
  </rv>
  <rv s="0">
    <v>536870912</v>
    <v>Fargo</v>
    <v>4886dae3-b8ea-4b19-b601-d775aa06fa2d</v>
    <v>en-CA</v>
    <v>Map</v>
  </rv>
  <rv s="0">
    <v>805306368</v>
    <v>Doug Burgum (Governor)</v>
    <v>bb103f6f-7e47-352a-494f-2d7f17bb6a39</v>
    <v>en-CA</v>
    <v>Generic</v>
  </rv>
  <rv s="0">
    <v>805306368</v>
    <v>Brent Sanford (Lieutenant Governor)</v>
    <v>2c948007-4638-5ac4-8fdc-8f0ce5cb9c42</v>
    <v>en-CA</v>
    <v>Generic</v>
  </rv>
  <rv s="3">
    <v>37</v>
  </rv>
  <rv s="4">
    <v>https://www.bing.com/search?q=north+dakota&amp;form=skydnc</v>
    <v>Learn more on Bing</v>
  </rv>
  <rv s="1">
    <fb>709</fb>
    <v>14</v>
  </rv>
  <rv s="1">
    <fb>57181</fb>
    <v>14</v>
  </rv>
  <rv s="1">
    <fb>153800</fb>
    <v>14</v>
  </rv>
  <rv s="1">
    <fb>2.3199999999999998</fb>
    <v>15</v>
  </rv>
  <rv s="1">
    <fb>760077</fb>
    <v>12</v>
  </rv>
  <rv s="1">
    <fb>0.127</fb>
    <v>16</v>
  </rv>
  <rv s="1">
    <fb>5.5E-2</fb>
    <v>17</v>
  </rv>
  <rv s="1">
    <fb>0.27699999999999997</fb>
    <v>16</v>
  </rv>
  <rv s="1">
    <fb>0.91700000000000004</fb>
    <v>16</v>
  </rv>
  <rv s="1">
    <fb>0.69299999999999995</fb>
    <v>16</v>
  </rv>
  <rv s="1">
    <fb>7.0000000000000007E-2</fb>
    <v>16</v>
  </rv>
  <rv s="5">
    <v>#VALUE!</v>
    <v>en-CA</v>
    <v>77fbc744-3efe-4aa9-9e8e-f8034f06b941</v>
    <v>536870912</v>
    <v>1</v>
    <v>209</v>
    <v>5</v>
    <v>North Dakota</v>
    <v>8</v>
    <v>9</v>
    <v>Map</v>
    <v>10</v>
    <v>11</v>
    <v>US-ND</v>
    <v>818</v>
    <v>819</v>
    <v>820</v>
    <v>4</v>
    <v>North Dakota is a U.S. state in the Upper Midwest, named after the indigenous Dakota Sioux. North Dakota is bordered by the Canadian provinces of Saskatchewan and Manitoba to the north and by the U.S. states of Minnesota to the east, South Dakota to the south, and Montana to the west. It is believed to host the geographic center of North America, Rugby, and is home to the tallest man-made structure in the Western Hemisphere, the KVLY-TV mast.</v>
    <v>821</v>
    <v>822</v>
    <v>823</v>
    <v>824</v>
    <v>827</v>
    <v>828</v>
    <v>829</v>
    <v>830</v>
    <v>831</v>
    <v>North Dakota</v>
    <v>832</v>
    <v>833</v>
    <v>834</v>
    <v>323</v>
    <v>835</v>
    <v>21</v>
    <v>836</v>
    <v>377</v>
    <v>151</v>
    <v>837</v>
    <v>24</v>
    <v>838</v>
    <v>28</v>
    <v>128</v>
    <v>351</v>
    <v>160</v>
    <v>839</v>
    <v>748</v>
    <v>408</v>
    <v>North Dakota</v>
    <v>mdp/vdpid/23624</v>
  </rv>
  <rv s="0">
    <v>536870912</v>
    <v>Ohio</v>
    <v>6f3df7da-1ef6-48e3-b2b3-b5b5fce3e846</v>
    <v>en-CA</v>
    <v>Map</v>
  </rv>
  <rv s="1">
    <fb>116096</fb>
    <v>12</v>
  </rv>
  <rv s="1">
    <fb>22816</fb>
    <v>12</v>
  </rv>
  <rv s="0">
    <v>536870912</v>
    <v>Columbus</v>
    <v>5b78da0b-6447-4f71-92b2-f1fafe94ba51</v>
    <v>en-CA</v>
    <v>Map</v>
  </rv>
  <rv s="1">
    <fb>4585084</fb>
    <v>12</v>
  </rv>
  <rv s="1">
    <fb>5164361</fb>
    <v>12</v>
  </rv>
  <rv s="2">
    <v>27</v>
    <v>10</v>
    <v>216</v>
    <v>6</v>
    <v>0</v>
    <v>Image of Ohio</v>
  </rv>
  <rv s="0">
    <v>805306368</v>
    <v>Mike DeWine (Governor)</v>
    <v>ba3cf2bc-483c-6746-4369-a5b07e33c8ea</v>
    <v>en-CA</v>
    <v>Generic</v>
  </rv>
  <rv s="3">
    <v>38</v>
  </rv>
  <rv s="4">
    <v>https://www.bing.com/search?q=ohio&amp;form=skydnc</v>
    <v>Learn more on Bing</v>
  </rv>
  <rv s="1">
    <fb>730</fb>
    <v>14</v>
  </rv>
  <rv s="1">
    <fb>49429</fb>
    <v>14</v>
  </rv>
  <rv s="1">
    <fb>129900</fb>
    <v>14</v>
  </rv>
  <rv s="1">
    <fb>2.46</fb>
    <v>15</v>
  </rv>
  <rv s="1">
    <fb>11689442</fb>
    <v>12</v>
  </rv>
  <rv s="1">
    <fb>0.159</fb>
    <v>16</v>
  </rv>
  <rv s="1">
    <fb>0.26100000000000001</fb>
    <v>16</v>
  </rv>
  <rv s="1">
    <fb>9.9000000000000005E-2</fb>
    <v>16</v>
  </rv>
  <rv s="1">
    <fb>0.22600000000000001</fb>
    <v>16</v>
  </rv>
  <rv s="1">
    <fb>0.82700000000000007</fb>
    <v>16</v>
  </rv>
  <rv s="5">
    <v>#VALUE!</v>
    <v>en-CA</v>
    <v>6f3df7da-1ef6-48e3-b2b3-b5b5fce3e846</v>
    <v>536870912</v>
    <v>1</v>
    <v>215</v>
    <v>5</v>
    <v>Ohio</v>
    <v>8</v>
    <v>9</v>
    <v>Map</v>
    <v>10</v>
    <v>11</v>
    <v>US-OH</v>
    <v>842</v>
    <v>843</v>
    <v>844</v>
    <v>4</v>
    <v>Ohio is a state in the Midwestern region of the United States. Of the fifty U.S. states, it is the 34th-largest by area, and with a population of nearly 11.8 million, is the seventh-most populous and tenth-most densely populated. The state's capital and largest city is Columbus, with the Columbus metro area, Greater Cincinnati, and Greater Cleveland being the largest metropolitan areas. Ohio is bordered by Lake Erie to the north, Pennsylvania to the east, West Virginia to the southeast, Kentucky to the southwest, Indiana to the west, and Michigan to the northwest. Ohio is historically known as the "Buckeye State" after its Ohio buckeye trees, and Ohioans are also known as "Buckeyes". Its state flag is the only non-rectangular flag of all the U.S. states.</v>
    <v>845</v>
    <v>846</v>
    <v>847</v>
    <v>844</v>
    <v>849</v>
    <v>850</v>
    <v>851</v>
    <v>852</v>
    <v>853</v>
    <v>Ohio</v>
    <v>854</v>
    <v>855</v>
    <v>597</v>
    <v>856</v>
    <v>427</v>
    <v>351</v>
    <v>857</v>
    <v>834</v>
    <v>576</v>
    <v>678</v>
    <v>649</v>
    <v>791</v>
    <v>28</v>
    <v>858</v>
    <v>351</v>
    <v>859</v>
    <v>32</v>
    <v>860</v>
    <v>193</v>
    <v>Ohio</v>
    <v>mdp/vdpid/24230</v>
  </rv>
  <rv s="0">
    <v>536870912</v>
    <v>Oklahoma</v>
    <v>cbcf556f-952a-4665-bb95-0500b27f9976</v>
    <v>en-CA</v>
    <v>Map</v>
  </rv>
  <rv s="1">
    <fb>181195</fb>
    <v>12</v>
  </rv>
  <rv s="1">
    <fb>12092</fb>
    <v>12</v>
  </rv>
  <rv s="0">
    <v>536870912</v>
    <v>Oklahoma City</v>
    <v>59d212a0-2f5f-4681-a7a0-a8a6e25853e1</v>
    <v>en-CA</v>
    <v>Map</v>
  </rv>
  <rv s="1">
    <fb>1455321</fb>
    <v>12</v>
  </rv>
  <rv s="1">
    <fb>1721045</fb>
    <v>12</v>
  </rv>
  <rv s="2">
    <v>28</v>
    <v>10</v>
    <v>223</v>
    <v>6</v>
    <v>0</v>
    <v>Image of Oklahoma</v>
  </rv>
  <rv s="0">
    <v>805306368</v>
    <v>Kevin Stitt (Governor)</v>
    <v>50460cc8-b10e-ddcd-8554-9a0e8a8aa526</v>
    <v>en-CA</v>
    <v>Generic</v>
  </rv>
  <rv s="3">
    <v>39</v>
  </rv>
  <rv s="4">
    <v>https://www.bing.com/search?q=oklahoma&amp;form=skydnc</v>
    <v>Learn more on Bing</v>
  </rv>
  <rv s="1">
    <fb>727</fb>
    <v>14</v>
  </rv>
  <rv s="1">
    <fb>46879</fb>
    <v>14</v>
  </rv>
  <rv s="1">
    <fb>117900</fb>
    <v>14</v>
  </rv>
  <rv s="1">
    <fb>3943079</fb>
    <v>12</v>
  </rv>
  <rv s="1">
    <fb>9.0999999999999998E-2</fb>
    <v>17</v>
  </rv>
  <rv s="1">
    <fb>7.8E-2</fb>
    <v>16</v>
  </rv>
  <rv s="1">
    <fb>0.61099999999999999</fb>
    <v>16</v>
  </rv>
  <rv s="1">
    <fb>0.113</fb>
    <v>16</v>
  </rv>
  <rv s="1">
    <fb>0.24600000000000002</fb>
    <v>16</v>
  </rv>
  <rv s="1">
    <fb>0.748</fb>
    <v>16</v>
  </rv>
  <rv s="5">
    <v>#VALUE!</v>
    <v>en-CA</v>
    <v>cbcf556f-952a-4665-bb95-0500b27f9976</v>
    <v>536870912</v>
    <v>1</v>
    <v>222</v>
    <v>5</v>
    <v>Oklahoma</v>
    <v>8</v>
    <v>9</v>
    <v>Map</v>
    <v>10</v>
    <v>11</v>
    <v>US-OK</v>
    <v>863</v>
    <v>864</v>
    <v>865</v>
    <v>4</v>
    <v>Oklahoma is a state in the South Central region of the United States, bordered by Texas on the south and west, Kansas on the north, Missouri on the northeast, Arkansas on the east, New Mexico on the west, and Colorado on the northwest. Partially in the western extreme of the Upland South, it is the 20th-most extensive and the 28th-most populous of the 50 United States. Its residents are known as Oklahomans, and its capital and largest city is Oklahoma City.</v>
    <v>866</v>
    <v>867</v>
    <v>868</v>
    <v>865</v>
    <v>870</v>
    <v>871</v>
    <v>872</v>
    <v>873</v>
    <v>874</v>
    <v>Oklahoma</v>
    <v>178</v>
    <v>875</v>
    <v>182</v>
    <v>120</v>
    <v>876</v>
    <v>190</v>
    <v>352</v>
    <v>877</v>
    <v>559</v>
    <v>245</v>
    <v>770</v>
    <v>878</v>
    <v>158</v>
    <v>879</v>
    <v>32</v>
    <v>880</v>
    <v>402</v>
    <v>881</v>
    <v>34</v>
    <v>Oklahoma</v>
    <v>mdp/vdpid/24293</v>
  </rv>
  <rv s="0">
    <v>536870912</v>
    <v>Oregon</v>
    <v>cacd36fd-7c62-43e2-a632-64a2a1811933</v>
    <v>en-CA</v>
    <v>Map</v>
  </rv>
  <rv s="1">
    <fb>255026</fb>
    <v>12</v>
  </rv>
  <rv s="1">
    <fb>19586</fb>
    <v>12</v>
  </rv>
  <rv s="0">
    <v>536870912</v>
    <v>Salem</v>
    <v>181e3c46-a4b5-41c5-a74f-486f15e8dc58</v>
    <v>en-CA</v>
    <v>Map</v>
  </rv>
  <rv s="1">
    <fb>1533430</fb>
    <v>12</v>
  </rv>
  <rv s="1">
    <fb>1732786</fb>
    <v>12</v>
  </rv>
  <rv s="2">
    <v>29</v>
    <v>10</v>
    <v>229</v>
    <v>6</v>
    <v>0</v>
    <v>Image of Oregon</v>
  </rv>
  <rv s="0">
    <v>536870912</v>
    <v>Portland</v>
    <v>5658ef8a-9267-4851-b335-72bc82329a4e</v>
    <v>en-CA</v>
    <v>Map</v>
  </rv>
  <rv s="0">
    <v>805306368</v>
    <v>Kate Brown (Governor)</v>
    <v>1bd51559-9143-a241-c142-af6270dab75e</v>
    <v>en-CA</v>
    <v>Generic</v>
  </rv>
  <rv s="3">
    <v>40</v>
  </rv>
  <rv s="4">
    <v>https://www.bing.com/search?q=oregon&amp;form=skydnc</v>
    <v>Learn more on Bing</v>
  </rv>
  <rv s="1">
    <fb>51243</fb>
    <v>14</v>
  </rv>
  <rv s="1">
    <fb>2.5099999999999998</fb>
    <v>15</v>
  </rv>
  <rv s="1">
    <fb>4190713</fb>
    <v>12</v>
  </rv>
  <rv s="1">
    <fb>1.8000000000000002E-2</fb>
    <v>17</v>
  </rv>
  <rv s="1">
    <fb>0.308</fb>
    <v>16</v>
  </rv>
  <rv s="1">
    <fb>0.621</fb>
    <v>16</v>
  </rv>
  <rv s="1">
    <fb>3.7000000000000005E-2</fb>
    <v>16</v>
  </rv>
  <rv s="1">
    <fb>0.214</fb>
    <v>16</v>
  </rv>
  <rv s="1">
    <fb>0.87599999999999989</fb>
    <v>16</v>
  </rv>
  <rv s="5">
    <v>#VALUE!</v>
    <v>en-CA</v>
    <v>cacd36fd-7c62-43e2-a632-64a2a1811933</v>
    <v>536870912</v>
    <v>1</v>
    <v>228</v>
    <v>5</v>
    <v>Oregon</v>
    <v>8</v>
    <v>9</v>
    <v>Map</v>
    <v>10</v>
    <v>11</v>
    <v>US-OR</v>
    <v>884</v>
    <v>885</v>
    <v>886</v>
    <v>4</v>
    <v>Oregon is a state in the Pacific Northwest region of the Western United States. The Columbia River delineates much of Oregon's northern boundary with Washington, while the Snake River delineates much of its eastern boundary with Idaho. The 42° north parallel delineates the southern boundary with California and Nevada.</v>
    <v>887</v>
    <v>888</v>
    <v>889</v>
    <v>890</v>
    <v>892</v>
    <v>893</v>
    <v>318</v>
    <v>894</v>
    <v>718</v>
    <v>Oregon</v>
    <v>895</v>
    <v>896</v>
    <v>128</v>
    <v>53</v>
    <v>897</v>
    <v>672</v>
    <v>898</v>
    <v>351</v>
    <v>858</v>
    <v>531</v>
    <v>834</v>
    <v>899</v>
    <v>552</v>
    <v>148</v>
    <v>900</v>
    <v>901</v>
    <v>380</v>
    <v>902</v>
    <v>304</v>
    <v>Oregon</v>
    <v>mdp/vdpid/24561</v>
  </rv>
  <rv s="0">
    <v>536870912</v>
    <v>Pennsylvania</v>
    <v>6304580e-c803-4266-818a-971619176547</v>
    <v>en-CA</v>
    <v>Map</v>
  </rv>
  <rv s="1">
    <fb>119283</fb>
    <v>12</v>
  </rv>
  <rv s="1">
    <fb>23303</fb>
    <v>12</v>
  </rv>
  <rv s="0">
    <v>536870912</v>
    <v>Harrisburg</v>
    <v>c0411c8e-89cf-5f47-d2f3-d5e52d320fff</v>
    <v>en-CA</v>
    <v>Map</v>
  </rv>
  <rv s="1">
    <fb>4958859</fb>
    <v>12</v>
  </rv>
  <rv s="1">
    <fb>5612002</fb>
    <v>12</v>
  </rv>
  <rv s="2">
    <v>30</v>
    <v>10</v>
    <v>236</v>
    <v>6</v>
    <v>0</v>
    <v>Image of Pennsylvania</v>
  </rv>
  <rv s="0">
    <v>536870912</v>
    <v>Philadelphia</v>
    <v>020d4bbf-2971-4236-b87d-c3ec1d7f851c</v>
    <v>en-CA</v>
    <v>Map</v>
  </rv>
  <rv s="0">
    <v>805306368</v>
    <v>Tom Wolf (Governor)</v>
    <v>b46d9f59-c331-2cf2-2bac-7921cb7a6501</v>
    <v>en-CA</v>
    <v>Generic</v>
  </rv>
  <rv s="3">
    <v>41</v>
  </rv>
  <rv s="4">
    <v>https://www.bing.com/search?q=pennsylvania&amp;form=skydnc</v>
    <v>Learn more on Bing</v>
  </rv>
  <rv s="1">
    <fb>840</fb>
    <v>14</v>
  </rv>
  <rv s="1">
    <fb>53599</fb>
    <v>14</v>
  </rv>
  <rv s="1">
    <fb>166000</fb>
    <v>14</v>
  </rv>
  <rv s="1">
    <fb>12807060</fb>
    <v>12</v>
  </rv>
  <rv s="1">
    <fb>0.28600000000000003</fb>
    <v>16</v>
  </rv>
  <rv s="1">
    <fb>0.11699999999999999</fb>
    <v>16</v>
  </rv>
  <rv s="1">
    <fb>0.628</fb>
    <v>16</v>
  </rv>
  <rv s="1">
    <fb>0.21</fb>
    <v>16</v>
  </rv>
  <rv s="1">
    <fb>5.5999999999999994E-2</fb>
    <v>16</v>
  </rv>
  <rv s="1">
    <fb>0.82599999999999996</fb>
    <v>16</v>
  </rv>
  <rv s="5">
    <v>#VALUE!</v>
    <v>en-CA</v>
    <v>6304580e-c803-4266-818a-971619176547</v>
    <v>536870912</v>
    <v>1</v>
    <v>235</v>
    <v>5</v>
    <v>Pennsylvania</v>
    <v>8</v>
    <v>9</v>
    <v>Map</v>
    <v>10</v>
    <v>11</v>
    <v>US-PA</v>
    <v>905</v>
    <v>906</v>
    <v>907</v>
    <v>4</v>
    <v>Pennsylvania, officially the Commonwealth of Pennsylvania, is a U.S. state spanning the Mid-Atlantic, Northeastern, and Appalachian regions of the United States. It borders Delaware to the southeast, Maryland to the south, West Virginia to the southwest, Ohio to the west, Lake Erie and the Canadian province of Ontario to the northwest, New York to the north, and New Jersey to the east.</v>
    <v>908</v>
    <v>909</v>
    <v>910</v>
    <v>911</v>
    <v>913</v>
    <v>914</v>
    <v>915</v>
    <v>916</v>
    <v>917</v>
    <v>Pennsylvania</v>
    <v>574</v>
    <v>918</v>
    <v>647</v>
    <v>212</v>
    <v>350</v>
    <v>55</v>
    <v>919</v>
    <v>920</v>
    <v>66</v>
    <v>653</v>
    <v>128</v>
    <v>921</v>
    <v>28</v>
    <v>509</v>
    <v>331</v>
    <v>922</v>
    <v>923</v>
    <v>924</v>
    <v>193</v>
    <v>Pennsylvania</v>
    <v>mdp/vdpid/25623</v>
  </rv>
  <rv s="0">
    <v>536870912</v>
    <v>Rhode Island</v>
    <v>65a08f52-b469-4f7c-8353-9b3c0b2a5752</v>
    <v>en-CA</v>
    <v>Map</v>
  </rv>
  <rv s="1">
    <fb>3140</fb>
    <v>12</v>
  </rv>
  <rv s="1">
    <fb>1226</fb>
    <v>12</v>
  </rv>
  <rv s="0">
    <v>536870912</v>
    <v>Providence</v>
    <v>956379de-1782-455c-b2d8-1ba81c8965f1</v>
    <v>en-CA</v>
    <v>Map</v>
  </rv>
  <rv s="1">
    <fb>410602</fb>
    <v>12</v>
  </rv>
  <rv s="1">
    <fb>462589</fb>
    <v>12</v>
  </rv>
  <rv s="2">
    <v>31</v>
    <v>10</v>
    <v>242</v>
    <v>6</v>
    <v>0</v>
    <v>Image of Rhode Island</v>
  </rv>
  <rv s="0">
    <v>805306368</v>
    <v>Gina Raimondo (Governor)</v>
    <v>0afc16bd-006a-4aeb-ea8c-c33f3ca0a495</v>
    <v>en-CA</v>
    <v>Generic</v>
  </rv>
  <rv s="3">
    <v>42</v>
  </rv>
  <rv s="4">
    <v>https://www.bing.com/search?q=rhode+island&amp;form=skydnc</v>
    <v>Learn more on Bing</v>
  </rv>
  <rv s="1">
    <fb>925</fb>
    <v>14</v>
  </rv>
  <rv s="1">
    <fb>56852</fb>
    <v>14</v>
  </rv>
  <rv s="1">
    <fb>238000</fb>
    <v>14</v>
  </rv>
  <rv s="1">
    <fb>1057315</fb>
    <v>12</v>
  </rv>
  <rv s="1">
    <fb>0.31900000000000001</fb>
    <v>16</v>
  </rv>
  <rv s="1">
    <fb>0.86199999999999999</fb>
    <v>16</v>
  </rv>
  <rv s="1">
    <fb>0.14400000000000002</fb>
    <v>16</v>
  </rv>
  <rv s="1">
    <fb>0.65500000000000003</fb>
    <v>16</v>
  </rv>
  <rv s="1">
    <fb>0.2</fb>
    <v>16</v>
  </rv>
  <rv s="5">
    <v>#VALUE!</v>
    <v>en-CA</v>
    <v>65a08f52-b469-4f7c-8353-9b3c0b2a5752</v>
    <v>536870912</v>
    <v>1</v>
    <v>241</v>
    <v>5</v>
    <v>Rhode Island</v>
    <v>8</v>
    <v>9</v>
    <v>Map</v>
    <v>10</v>
    <v>11</v>
    <v>US-RI</v>
    <v>927</v>
    <v>928</v>
    <v>929</v>
    <v>4</v>
    <v>Rhode Island, officially the State of Rhode Island, is a state in the New England region of the Northeastern United States. It is the smallest U.S. state by area and the seventh-least populous, with slightly fewer than 1.1 million residents as of 2020, but it is the second-most densely populated after New Jersey. It takes its name from the eponymous island, though most of its land area is on the mainland. Rhode Island borders Connecticut to the west, Massachusetts to the north and east, and the Atlantic Ocean to the south via Rhode Island Sound and Block Island Sound; it also shares a small maritime border with New York. Providence is its capital and most populous city.</v>
    <v>930</v>
    <v>931</v>
    <v>932</v>
    <v>929</v>
    <v>934</v>
    <v>935</v>
    <v>936</v>
    <v>937</v>
    <v>938</v>
    <v>Rhode Island</v>
    <v>854</v>
    <v>939</v>
    <v>62</v>
    <v>376</v>
    <v>88</v>
    <v>649</v>
    <v>940</v>
    <v>381</v>
    <v>118</v>
    <v>941</v>
    <v>942</v>
    <v>943</v>
    <v>158</v>
    <v>696</v>
    <v>721</v>
    <v>944</v>
    <v>191</v>
    <v>91</v>
    <v>193</v>
    <v>Rhode Island</v>
    <v>mdp/vdpid/27664</v>
  </rv>
  <rv s="0">
    <v>536870912</v>
    <v>South Carolina</v>
    <v>810015e8-b10b-4232-9e2c-de87a67bd26e</v>
    <v>en-CA</v>
    <v>Map</v>
  </rv>
  <rv s="1">
    <fb>82931</fb>
    <v>12</v>
  </rv>
  <rv s="1">
    <fb>32165</fb>
    <v>12</v>
  </rv>
  <rv s="0">
    <v>536870912</v>
    <v>Columbia</v>
    <v>0c8f6663-0a97-4263-b3e1-3cfe0b623552</v>
    <v>en-CA</v>
    <v>Map</v>
  </rv>
  <rv s="1">
    <fb>1815094</fb>
    <v>12</v>
  </rv>
  <rv s="1">
    <fb>2236153</fb>
    <v>12</v>
  </rv>
  <rv s="2">
    <v>32</v>
    <v>10</v>
    <v>249</v>
    <v>6</v>
    <v>0</v>
    <v>Image of South Carolina</v>
  </rv>
  <rv s="0">
    <v>536870912</v>
    <v>Pee Dee</v>
    <v>584165ff-cc05-3d3e-cd23-8a19521192f0</v>
    <v>en-CA</v>
    <v>Map</v>
  </rv>
  <rv s="0">
    <v>805306368</v>
    <v>Henry McMaster (Governor)</v>
    <v>1ee8a17e-7bdf-e76f-f39e-5653239f88dd</v>
    <v>en-CA</v>
    <v>Generic</v>
  </rv>
  <rv s="3">
    <v>43</v>
  </rv>
  <rv s="4">
    <v>https://www.bing.com/search?q=south+carolina&amp;form=skydnc</v>
    <v>Learn more on Bing</v>
  </rv>
  <rv s="1">
    <fb>790</fb>
    <v>14</v>
  </rv>
  <rv s="1">
    <fb>45483</fb>
    <v>14</v>
  </rv>
  <rv s="1">
    <fb>139900</fb>
    <v>14</v>
  </rv>
  <rv s="1">
    <fb>2.56</fb>
    <v>15</v>
  </rv>
  <rv s="1">
    <fb>5084127</fb>
    <v>12</v>
  </rv>
  <rv s="1">
    <fb>0.16200000000000001</fb>
    <v>16</v>
  </rv>
  <rv s="1">
    <fb>0.25800000000000001</fb>
    <v>16</v>
  </rv>
  <rv s="1">
    <fb>0.27600000000000002</fb>
    <v>16</v>
  </rv>
  <rv s="1">
    <fb>0.60099999999999998</fb>
    <v>16</v>
  </rv>
  <rv s="1">
    <fb>0.68400000000000005</fb>
    <v>16</v>
  </rv>
  <rv s="5">
    <v>#VALUE!</v>
    <v>en-CA</v>
    <v>810015e8-b10b-4232-9e2c-de87a67bd26e</v>
    <v>536870912</v>
    <v>1</v>
    <v>248</v>
    <v>5</v>
    <v>South Carolina</v>
    <v>8</v>
    <v>9</v>
    <v>Map</v>
    <v>10</v>
    <v>11</v>
    <v>US-SC</v>
    <v>947</v>
    <v>948</v>
    <v>949</v>
    <v>4</v>
    <v>South Carolina is a state in the coastal Southeastern region of the United States. It is bordered to the north by North Carolina, to the southeast by the Atlantic Ocean, and to the southwest by Georgia across the Savannah River. South Carolina is the 40th most extensive and 23rd most populous U.S. state with a recorded population of 5,124,712 according to the 2020 census. In 2019, its GDP was $213.45 billion. South Carolina is composed of 46 counties. The capital is Columbia with a population of 137,300 in 2020; while its largest city is Charleston with a 2020 population of 150,277. The Greenville–Spartanburg-Anderson metropolitan area is the most populous in the state, with a 2020 population estimate of 1,455,892.</v>
    <v>950</v>
    <v>951</v>
    <v>952</v>
    <v>953</v>
    <v>955</v>
    <v>956</v>
    <v>957</v>
    <v>958</v>
    <v>959</v>
    <v>South Carolina</v>
    <v>960</v>
    <v>961</v>
    <v>676</v>
    <v>962</v>
    <v>181</v>
    <v>30</v>
    <v>963</v>
    <v>964</v>
    <v>57</v>
    <v>790</v>
    <v>325</v>
    <v>965</v>
    <v>28</v>
    <v>557</v>
    <v>382</v>
    <v>428</v>
    <v>221</v>
    <v>966</v>
    <v>193</v>
    <v>South Carolina</v>
    <v>mdp/vdpid/31410</v>
  </rv>
  <rv s="0">
    <v>536870912</v>
    <v>South Dakota</v>
    <v>9cee0b65-d357-479e-a066-31c634648f47</v>
    <v>en-CA</v>
    <v>Map</v>
  </rv>
  <rv s="1">
    <fb>199905</fb>
    <v>12</v>
  </rv>
  <rv s="1">
    <fb>5686</fb>
    <v>12</v>
  </rv>
  <rv s="0">
    <v>536870912</v>
    <v>Pierre</v>
    <v>20a86e52-87b3-4ee4-3068-41c956ee1f18</v>
    <v>en-CA</v>
    <v>Map</v>
  </rv>
  <rv s="1">
    <fb>330858</fb>
    <v>12</v>
  </rv>
  <rv s="1">
    <fb>383838</fb>
    <v>12</v>
  </rv>
  <rv s="2">
    <v>33</v>
    <v>10</v>
    <v>254</v>
    <v>6</v>
    <v>0</v>
    <v>Image of South Dakota</v>
  </rv>
  <rv s="0">
    <v>536870912</v>
    <v>Sioux Falls</v>
    <v>d9fcdc7f-1917-4bcf-9998-253d9b343f3e</v>
    <v>en-CA</v>
    <v>Map</v>
  </rv>
  <rv s="0">
    <v>805306368</v>
    <v>Kristi Noem (Governor)</v>
    <v>56bda37d-10af-7f67-23d6-ee1f15972a67</v>
    <v>en-CA</v>
    <v>Generic</v>
  </rv>
  <rv s="0">
    <v>805306368</v>
    <v>Larry Rhoden (Lieutenant Governor)</v>
    <v>3b700e60-1a5b-4b28-86a6-ec5c548d05d5</v>
    <v>en-CA</v>
    <v>Generic</v>
  </rv>
  <rv s="3">
    <v>44</v>
  </rv>
  <rv s="4">
    <v>https://www.bing.com/search?q=south+dakota&amp;form=skydnc</v>
    <v>Learn more on Bing</v>
  </rv>
  <rv s="1">
    <fb>655</fb>
    <v>14</v>
  </rv>
  <rv s="1">
    <fb>50957</fb>
    <v>14</v>
  </rv>
  <rv s="1">
    <fb>140500</fb>
    <v>14</v>
  </rv>
  <rv s="1">
    <fb>2.4500000000000002</fb>
    <v>15</v>
  </rv>
  <rv s="1">
    <fb>882235</fb>
    <v>12</v>
  </rv>
  <rv s="1">
    <fb>8.900000000000001E-2</fb>
    <v>17</v>
  </rv>
  <rv s="1">
    <fb>0.90900000000000003</fb>
    <v>16</v>
  </rv>
  <rv s="1">
    <fb>0.68599999999999994</fb>
    <v>16</v>
  </rv>
  <rv s="1">
    <fb>0.85499999999999998</fb>
    <v>16</v>
  </rv>
  <rv s="5">
    <v>#VALUE!</v>
    <v>en-CA</v>
    <v>9cee0b65-d357-479e-a066-31c634648f47</v>
    <v>536870912</v>
    <v>1</v>
    <v>253</v>
    <v>5</v>
    <v>South Dakota</v>
    <v>8</v>
    <v>9</v>
    <v>Map</v>
    <v>10</v>
    <v>11</v>
    <v>US-SD</v>
    <v>969</v>
    <v>970</v>
    <v>971</v>
    <v>4</v>
    <v>South Dakota is a U.S. state in the North Central region of the United States. It is also part of the Great Plains. South Dakota is named after the Lakota and Dakota Sioux Native American tribes, who comprise a large portion of the population with nine reservations currently in the state and have historically dominated the territory. South Dakota is the seventeenth largest by area, but the 5th least populous, and the 5th least densely populated of the 50 United States. As the southern part of the former Dakota Territory, South Dakota became a state on November 2, 1889, simultaneously with North Dakota. They are the 39th and 40th states admitted to the union; President Benjamin Harrison shuffled the statehood papers before signing them so that no one could tell which became a state first. Pierre is the state capital, and Sioux Falls, with a population of about 187,200, is South Dakota's largest city.</v>
    <v>972</v>
    <v>973</v>
    <v>974</v>
    <v>975</v>
    <v>978</v>
    <v>979</v>
    <v>980</v>
    <v>981</v>
    <v>982</v>
    <v>South Dakota</v>
    <v>983</v>
    <v>984</v>
    <v>66</v>
    <v>19</v>
    <v>985</v>
    <v>21</v>
    <v>123</v>
    <v>382</v>
    <v>553</v>
    <v>986</v>
    <v>649</v>
    <v>987</v>
    <v>28</v>
    <v>52</v>
    <v>190</v>
    <v>880</v>
    <v>189</v>
    <v>988</v>
    <v>408</v>
    <v>South Dakota</v>
    <v>mdp/vdpid/31418</v>
  </rv>
  <rv s="0">
    <v>536870912</v>
    <v>Tennessee</v>
    <v>9bbc9c72-1bf1-4ef6-b66d-a6cdef70f4f3</v>
    <v>en-CA</v>
    <v>Map</v>
  </rv>
  <rv s="1">
    <fb>109247</fb>
    <v>12</v>
  </rv>
  <rv s="1">
    <fb>36157</fb>
    <v>12</v>
  </rv>
  <rv s="0">
    <v>536870912</v>
    <v>Nashville</v>
    <v>e2accb9d-ccea-5b7c-7bbc-0db831476d61</v>
    <v>en-CA</v>
    <v>Map</v>
  </rv>
  <rv s="1">
    <fb>2504556</fb>
    <v>12</v>
  </rv>
  <rv s="1">
    <fb>2919671</fb>
    <v>12</v>
  </rv>
  <rv s="2">
    <v>34</v>
    <v>10</v>
    <v>260</v>
    <v>6</v>
    <v>0</v>
    <v>Image of Tennessee</v>
  </rv>
  <rv s="0">
    <v>805306368</v>
    <v>Randy McNally (Lieutenant Governor)</v>
    <v>eec243e8-886e-f143-44f8-d1a613dc6e71</v>
    <v>en-CA</v>
    <v>Generic</v>
  </rv>
  <rv s="3">
    <v>45</v>
  </rv>
  <rv s="4">
    <v>https://www.bing.com/search?q=tennessee&amp;form=skydnc</v>
    <v>Learn more on Bing</v>
  </rv>
  <rv s="1">
    <fb>764</fb>
    <v>14</v>
  </rv>
  <rv s="1">
    <fb>45219</fb>
    <v>14</v>
  </rv>
  <rv s="1">
    <fb>142100</fb>
    <v>14</v>
  </rv>
  <rv s="1">
    <fb>6770010</fb>
    <v>12</v>
  </rv>
  <rv s="1">
    <fb>0.249</fb>
    <v>16</v>
  </rv>
  <rv s="1">
    <fb>0.17100000000000001</fb>
    <v>16</v>
  </rv>
  <rv s="1">
    <fb>0.61</fb>
    <v>16</v>
  </rv>
  <rv s="1">
    <fb>0.78799999999999992</fb>
    <v>16</v>
  </rv>
  <rv s="5">
    <v>#VALUE!</v>
    <v>en-CA</v>
    <v>9bbc9c72-1bf1-4ef6-b66d-a6cdef70f4f3</v>
    <v>536870912</v>
    <v>1</v>
    <v>259</v>
    <v>5</v>
    <v>Tennessee</v>
    <v>8</v>
    <v>9</v>
    <v>Map</v>
    <v>10</v>
    <v>11</v>
    <v>US-TN</v>
    <v>991</v>
    <v>992</v>
    <v>993</v>
    <v>4</v>
    <v>Tennessee, officially the State of Tennessee, is a state in the Southeastern region of the United States. Tennessee is the 36th largest by area and the 16th most populous of the 50 states. It is bordered by Kentucky to the north, Virginia to the northeast, North Carolina to the east, Georgia, Alabama, and Mississippi to the south, Arkansas to the southwest, and Missouri to the northwest. Tennessee is geographically, culturally, and legally divided into three Grand Divisions of East, Middle, and West Tennessee. Nashville is the state's capital and largest city, and anchors its largest metropolitan area. Other major cities include Memphis, Knoxville, Chattanooga, and Clarksville. Tennessee's population as of the 2020 United States census is approximately 6.9 million.</v>
    <v>994</v>
    <v>995</v>
    <v>996</v>
    <v>993</v>
    <v>998</v>
    <v>999</v>
    <v>1000</v>
    <v>1001</v>
    <v>1002</v>
    <v>Tennessee</v>
    <v>84</v>
    <v>1003</v>
    <v>57</v>
    <v>187</v>
    <v>350</v>
    <v>382</v>
    <v>1004</v>
    <v>1005</v>
    <v>57</v>
    <v>988</v>
    <v>191</v>
    <v>1006</v>
    <v>28</v>
    <v>532</v>
    <v>382</v>
    <v>31</v>
    <v>297</v>
    <v>1007</v>
    <v>250</v>
    <v>Tennessee</v>
    <v>mdp/vdpid/33025</v>
  </rv>
  <rv s="0">
    <v>536870912</v>
    <v>Texas</v>
    <v>00a23ccd-3344-461c-8b9f-c2bb55be5815</v>
    <v>en-CA</v>
    <v>Map</v>
  </rv>
  <rv s="1">
    <fb>696241</fb>
    <v>12</v>
  </rv>
  <rv s="1">
    <fb>165853</fb>
    <v>12</v>
  </rv>
  <rv s="0">
    <v>536870912</v>
    <v>Austin</v>
    <v>afd7d7f6-01a2-401c-bb4d-59f7e34d585c</v>
    <v>en-CA</v>
    <v>Map</v>
  </rv>
  <rv s="1">
    <fb>9149196</fb>
    <v>12</v>
  </rv>
  <rv s="1">
    <fb>10753629</fb>
    <v>12</v>
  </rv>
  <rv s="2">
    <v>35</v>
    <v>10</v>
    <v>268</v>
    <v>6</v>
    <v>0</v>
    <v>Image of Texas</v>
  </rv>
  <rv s="0">
    <v>536870912</v>
    <v>Houston</v>
    <v>ad99c262-d92e-4e88-87f7-5c66752fec36</v>
    <v>en-CA</v>
    <v>Map</v>
  </rv>
  <rv s="0">
    <v>805306368</v>
    <v>Greg Abbott (Governor)</v>
    <v>3ecc1598-f192-4041-68bd-7ee531040fb8</v>
    <v>en-CA</v>
    <v>Generic</v>
  </rv>
  <rv s="0">
    <v>805306368</v>
    <v>Dan Patrick (Lieutenant Governor)</v>
    <v>81fa6492-e02a-5fd9-98ea-c00f95546796</v>
    <v>en-CA</v>
    <v>Generic</v>
  </rv>
  <rv s="3">
    <v>46</v>
  </rv>
  <rv s="4">
    <v>https://www.bing.com/search?q=texas&amp;form=skydnc</v>
    <v>Learn more on Bing</v>
  </rv>
  <rv s="1">
    <fb>882</fb>
    <v>14</v>
  </rv>
  <rv s="1">
    <fb>53207</fb>
    <v>14</v>
  </rv>
  <rv s="1">
    <fb>136000</fb>
    <v>14</v>
  </rv>
  <rv s="1">
    <fb>2.84</fb>
    <v>15</v>
  </rv>
  <rv s="1">
    <fb>29145505</fb>
    <v>12</v>
  </rv>
  <rv s="1">
    <fb>0.10800000000000001</fb>
    <v>16</v>
  </rv>
  <rv s="1">
    <fb>0.125</fb>
    <v>16</v>
  </rv>
  <rv s="1">
    <fb>0.16600000000000001</fb>
    <v>16</v>
  </rv>
  <rv s="1">
    <fb>0.81900000000000006</fb>
    <v>16</v>
  </rv>
  <rv s="1">
    <fb>0.64300000000000002</fb>
    <v>16</v>
  </rv>
  <rv s="1">
    <fb>8.1000000000000003E-2</fb>
    <v>16</v>
  </rv>
  <rv s="5">
    <v>#VALUE!</v>
    <v>en-CA</v>
    <v>00a23ccd-3344-461c-8b9f-c2bb55be5815</v>
    <v>536870912</v>
    <v>1</v>
    <v>267</v>
    <v>5</v>
    <v>Texas</v>
    <v>8</v>
    <v>9</v>
    <v>Map</v>
    <v>10</v>
    <v>149</v>
    <v>US-TX</v>
    <v>1010</v>
    <v>1011</v>
    <v>1012</v>
    <v>4</v>
    <v>Texas is a state in the South Central region of the United States. At 268,596 square miles, and with more than 29.1 million residents in 2020, it is the second-largest U.S. state by both area and population. Texas shares borders with the states of Louisiana to the east, Arkansas to the northeast, Oklahoma to the north, New Mexico to the west, and the Mexican states of Chihuahua, Coahuila, Nuevo León, and Tamaulipas to the south and southwest; and has a coastline with the Gulf of Mexico to the southeast.</v>
    <v>1013</v>
    <v>1014</v>
    <v>1015</v>
    <v>1016</v>
    <v>1019</v>
    <v>1020</v>
    <v>1021</v>
    <v>1022</v>
    <v>1023</v>
    <v>Texas</v>
    <v>1024</v>
    <v>1025</v>
    <v>1026</v>
    <v>920</v>
    <v>88</v>
    <v>90</v>
    <v>964</v>
    <v>1027</v>
    <v>1028</v>
    <v>1029</v>
    <v>125</v>
    <v>1030</v>
    <v>28</v>
    <v>1031</v>
    <v>331</v>
    <v>768</v>
    <v>92</v>
    <v>560</v>
    <v>408</v>
    <v>Texas</v>
    <v>mdp/vdpid/33145</v>
  </rv>
  <rv s="0">
    <v>536870912</v>
    <v>Utah</v>
    <v>c6705e44-d27f-4240-95a2-54e802e3b524</v>
    <v>en-CA</v>
    <v>Map</v>
  </rv>
  <rv s="1">
    <fb>219887</fb>
    <v>12</v>
  </rv>
  <rv s="1">
    <fb>22662</fb>
    <v>12</v>
  </rv>
  <rv s="0">
    <v>536870912</v>
    <v>Salt Lake City</v>
    <v>520b8048-39fe-4c55-8cbf-a52f9d8756fd</v>
    <v>en-CA</v>
    <v>Map</v>
  </rv>
  <rv s="1">
    <fb>906292</fb>
    <v>12</v>
  </rv>
  <rv s="1">
    <fb>1054164</fb>
    <v>12</v>
  </rv>
  <rv s="2">
    <v>36</v>
    <v>10</v>
    <v>273</v>
    <v>6</v>
    <v>0</v>
    <v>Image of Utah</v>
  </rv>
  <rv s="0">
    <v>805306368</v>
    <v>Gary Herbert (Governor)</v>
    <v>cbff6cf4-44af-83f0-1597-4f36c1e395b3</v>
    <v>en-CA</v>
    <v>Generic</v>
  </rv>
  <rv s="0">
    <v>805306368</v>
    <v>Spencer Cox (Governor)</v>
    <v>b8df5066-fb62-3092-d3d5-fa1d766c0409</v>
    <v>en-CA</v>
    <v>Generic</v>
  </rv>
  <rv s="0">
    <v>805306368</v>
    <v>Deidre Henderson (Lieutenant Governor)</v>
    <v>644c1a0f-9cad-8cd7-ecd2-aa31b63f12c0</v>
    <v>en-CA</v>
    <v>Generic</v>
  </rv>
  <rv s="3">
    <v>47</v>
  </rv>
  <rv s="4">
    <v>https://www.bing.com/search?q=utah&amp;form=skydnc</v>
    <v>Learn more on Bing</v>
  </rv>
  <rv s="1">
    <fb>887</fb>
    <v>14</v>
  </rv>
  <rv s="1">
    <fb>60727</fb>
    <v>14</v>
  </rv>
  <rv s="1">
    <fb>215900</fb>
    <v>14</v>
  </rv>
  <rv s="1">
    <fb>3.15</fb>
    <v>15</v>
  </rv>
  <rv s="1">
    <fb>3161105</fb>
    <v>12</v>
  </rv>
  <rv s="1">
    <fb>1.4999999999999999E-2</fb>
    <v>17</v>
  </rv>
  <rv s="1">
    <fb>0.311</fb>
    <v>16</v>
  </rv>
  <rv s="1">
    <fb>1.3000000000000001E-2</fb>
    <v>16</v>
  </rv>
  <rv s="1">
    <fb>0.91200000000000003</fb>
    <v>16</v>
  </rv>
  <rv s="1">
    <fb>0.13699999999999998</fb>
    <v>16</v>
  </rv>
  <rv s="1">
    <fb>0.67700000000000005</fb>
    <v>16</v>
  </rv>
  <rv s="1">
    <fb>0.01</fb>
    <v>16</v>
  </rv>
  <rv s="5">
    <v>#VALUE!</v>
    <v>en-CA</v>
    <v>c6705e44-d27f-4240-95a2-54e802e3b524</v>
    <v>536870912</v>
    <v>1</v>
    <v>272</v>
    <v>5</v>
    <v>Utah</v>
    <v>8</v>
    <v>9</v>
    <v>Map</v>
    <v>10</v>
    <v>11</v>
    <v>US-UT</v>
    <v>1034</v>
    <v>1035</v>
    <v>1036</v>
    <v>4</v>
    <v>Utah is a state in the Mountain West subregion of the Western United States. Utah is a landlocked U.S. state bordered to its east by Colorado, to its northeast by Wyoming, to its north by Idaho, to its south by Arizona, and to its west by Nevada. Utah also touches a corner of New Mexico in the southeast. Of the fifty U.S. states, Utah is the 13th-largest by area; with a population over three million, it is the 30th-most-populous and 11th-least-densely populated. Urban development is mostly concentrated in two areas: the Wasatch Front in the north-central part of the state, which is home to roughly two-thirds of the population and includes the capital city, Salt Lake City; and Washington County in the southwest, with more than 180,000 residents. Most of the western half of Utah lies in the Great Basin.</v>
    <v>1037</v>
    <v>1038</v>
    <v>1039</v>
    <v>1036</v>
    <v>1043</v>
    <v>1044</v>
    <v>1045</v>
    <v>1046</v>
    <v>1047</v>
    <v>Utah</v>
    <v>1048</v>
    <v>1049</v>
    <v>625</v>
    <v>557</v>
    <v>1050</v>
    <v>86</v>
    <v>1051</v>
    <v>1052</v>
    <v>52</v>
    <v>1053</v>
    <v>1054</v>
    <v>1055</v>
    <v>1056</v>
    <v>528</v>
    <v>377</v>
    <v>506</v>
    <v>52</v>
    <v>1053</v>
    <v>68</v>
    <v>Utah</v>
    <v>mdp/vdpid/34626</v>
  </rv>
  <rv s="0">
    <v>536870912</v>
    <v>Vermont</v>
    <v>221864cc-447e-4e78-847c-59e485d73bff</v>
    <v>en-CA</v>
    <v>Map</v>
  </rv>
  <rv s="1">
    <fb>24923</fb>
    <v>12</v>
  </rv>
  <rv s="1">
    <fb>1771</fb>
    <v>12</v>
  </rv>
  <rv s="0">
    <v>536870912</v>
    <v>Montpelier</v>
    <v>6a01399d-d09a-4bda-4500-012bb3271e9d</v>
    <v>en-CA</v>
    <v>Map</v>
  </rv>
  <rv s="1">
    <fb>257167</fb>
    <v>12</v>
  </rv>
  <rv s="1">
    <fb>329525</fb>
    <v>12</v>
  </rv>
  <rv s="2">
    <v>37</v>
    <v>10</v>
    <v>278</v>
    <v>6</v>
    <v>0</v>
    <v>Image of Vermont</v>
  </rv>
  <rv s="0">
    <v>536870912</v>
    <v>Burlington</v>
    <v>eebf9ffb-0254-aae7-1bdd-23d4e654a053</v>
    <v>en-CA</v>
    <v>Map</v>
  </rv>
  <rv s="0">
    <v>805306368</v>
    <v>Phil Scott (Governor)</v>
    <v>f903a590-d3d7-9d9c-6429-b38ae1a17c71</v>
    <v>en-CA</v>
    <v>Generic</v>
  </rv>
  <rv s="3">
    <v>48</v>
  </rv>
  <rv s="4">
    <v>https://www.bing.com/search?q=vermont&amp;form=skydnc</v>
    <v>Learn more on Bing</v>
  </rv>
  <rv s="1">
    <fb>895</fb>
    <v>14</v>
  </rv>
  <rv s="1">
    <fb>55176</fb>
    <v>14</v>
  </rv>
  <rv s="1">
    <fb>217500</fb>
    <v>14</v>
  </rv>
  <rv s="1">
    <fb>626299</fb>
    <v>12</v>
  </rv>
  <rv s="1">
    <fb>0.36</fb>
    <v>16</v>
  </rv>
  <rv s="1">
    <fb>4.2999999999999997E-2</fb>
    <v>16</v>
  </rv>
  <rv s="1">
    <fb>0.66599999999999993</fb>
    <v>16</v>
  </rv>
  <rv s="1">
    <fb>0.1</fb>
    <v>16</v>
  </rv>
  <rv s="1">
    <fb>0.94799999999999995</fb>
    <v>16</v>
  </rv>
  <rv s="7">
    <v>#VALUE!</v>
    <v>en-CA</v>
    <v>221864cc-447e-4e78-847c-59e485d73bff</v>
    <v>536870912</v>
    <v>1</v>
    <v>277</v>
    <v>113</v>
    <v>Vermont</v>
    <v>8</v>
    <v>9</v>
    <v>Map</v>
    <v>10</v>
    <v>114</v>
    <v>US-VT</v>
    <v>1059</v>
    <v>1060</v>
    <v>1061</v>
    <v>4</v>
    <v>Vermont is a state in the New England region of the United States. It borders the states of Massachusetts to the south, New Hampshire to the east, and New York to the west, and the Canadian province of Quebec to the north. Vermont is the only state in New England that does not border the Atlantic Ocean. Vermont is the second-least-populated U.S. state after Wyoming and the sixth-smallest by area of the 50 U.S. states with a recorded population of 643,503 according to the 2020 U.S. census. The state capital is Montpelier, the least-populous state capital in the United States. The most-populous city, Burlington, is the least-populous city to be the most-populous city in a state.</v>
    <v>1062</v>
    <v>1063</v>
    <v>1064</v>
    <v>1065</v>
    <v>1067</v>
    <v>1068</v>
    <v>1069</v>
    <v>1070</v>
    <v>1071</v>
    <v>Vermont</v>
    <v>476</v>
    <v>1072</v>
    <v>322</v>
    <v>789</v>
    <v>350</v>
    <v>30</v>
    <v>1073</v>
    <v>1052</v>
    <v>1074</v>
    <v>383</v>
    <v>382</v>
    <v>1075</v>
    <v>1076</v>
    <v>331</v>
    <v>698</v>
    <v>485</v>
    <v>1077</v>
    <v>193</v>
    <v>Vermont</v>
    <v>mdp/vdpid/35022</v>
  </rv>
  <rv s="0">
    <v>536870912</v>
    <v>Virginia</v>
    <v>7eee9976-e8a7-472c-ada1-007208abd678</v>
    <v>en-CA</v>
    <v>Map</v>
  </rv>
  <rv s="1">
    <fb>110785.67</fb>
    <v>12</v>
  </rv>
  <rv s="1">
    <fb>31132</fb>
    <v>12</v>
  </rv>
  <rv s="0">
    <v>536870912</v>
    <v>Richmond</v>
    <v>59263810-6a82-4930-943c-1fa0693b17b0</v>
    <v>en-CA</v>
    <v>Map</v>
  </rv>
  <rv s="1">
    <fb>3062783</fb>
    <v>12</v>
  </rv>
  <rv s="1">
    <fb>3491054</fb>
    <v>12</v>
  </rv>
  <rv s="2">
    <v>38</v>
    <v>10</v>
    <v>283</v>
    <v>6</v>
    <v>0</v>
    <v>Image of Virginia</v>
  </rv>
  <rv s="0">
    <v>536870912</v>
    <v>Virginia Beach</v>
    <v>6f1fd4dd-40ef-4ec3-989c-108c9b444996</v>
    <v>en-CA</v>
    <v>Map</v>
  </rv>
  <rv s="0">
    <v>805306368</v>
    <v>Winsome Sears (Lieutenant Governor)</v>
    <v>a590d049-99df-2c4d-8b48-583d259e49b9</v>
    <v>en-CA</v>
    <v>Generic</v>
  </rv>
  <rv s="3">
    <v>49</v>
  </rv>
  <rv s="4">
    <v>https://www.bing.com/search?q=virginia&amp;form=skydnc</v>
    <v>Learn more on Bing</v>
  </rv>
  <rv s="1">
    <fb>1116</fb>
    <v>14</v>
  </rv>
  <rv s="1">
    <fb>65015</fb>
    <v>14</v>
  </rv>
  <rv s="1">
    <fb>245000</fb>
    <v>14</v>
  </rv>
  <rv s="1">
    <fb>8517685</fb>
    <v>12</v>
  </rv>
  <rv s="1">
    <fb>5.0999999999999997E-2</fb>
    <v>16</v>
  </rv>
  <rv s="1">
    <fb>0.36299999999999999</fb>
    <v>16</v>
  </rv>
  <rv s="1">
    <fb>0.88300000000000001</fb>
    <v>16</v>
  </rv>
  <rv s="1">
    <fb>0.64700000000000002</fb>
    <v>16</v>
  </rv>
  <rv s="1">
    <fb>0.70200000000000007</fb>
    <v>16</v>
  </rv>
  <rv s="5">
    <v>#VALUE!</v>
    <v>en-CA</v>
    <v>7eee9976-e8a7-472c-ada1-007208abd678</v>
    <v>536870912</v>
    <v>1</v>
    <v>282</v>
    <v>5</v>
    <v>Virginia</v>
    <v>8</v>
    <v>9</v>
    <v>Map</v>
    <v>10</v>
    <v>11</v>
    <v>US-VA</v>
    <v>1080</v>
    <v>1081</v>
    <v>1082</v>
    <v>4</v>
    <v>Virginia, officially the Commonwealth of Virginia, is a state in the Mid-Atlantic and Southeastern regions of the United States, between the Atlantic Coast and the Appalachian Mountains. The geography and climate of the Commonwealth are shaped by the Blue Ridge Mountains and the Chesapeake Bay, which provide habitat for much of its flora and fauna. The capital of the Commonwealth is Richmond; Virginia Beach is the most-populous city, and Fairfax County is the most-populous political subdivision. The Commonwealth's population in 2020 was over 8.65 million, with 36% of them living in the Baltimore–Washington metropolitan area.</v>
    <v>1083</v>
    <v>1084</v>
    <v>1085</v>
    <v>1086</v>
    <v>1088</v>
    <v>1089</v>
    <v>1090</v>
    <v>1091</v>
    <v>1092</v>
    <v>Virginia</v>
    <v>210</v>
    <v>1093</v>
    <v>1094</v>
    <v>323</v>
    <v>181</v>
    <v>122</v>
    <v>1095</v>
    <v>244</v>
    <v>920</v>
    <v>1096</v>
    <v>218</v>
    <v>1097</v>
    <v>28</v>
    <v>579</v>
    <v>159</v>
    <v>428</v>
    <v>297</v>
    <v>1098</v>
    <v>193</v>
    <v>Virginia</v>
    <v>mdp/vdpid/35364</v>
  </rv>
  <rv s="0">
    <v>536870912</v>
    <v>Washington</v>
    <v>982ad551-fd5d-45df-bd70-bf704dd576e4</v>
    <v>en-CA</v>
    <v>Map</v>
  </rv>
  <rv s="1">
    <fb>184827</fb>
    <v>12</v>
  </rv>
  <rv s="1">
    <fb>44077</fb>
    <v>12</v>
  </rv>
  <rv s="0">
    <v>536870912</v>
    <v>Olympia</v>
    <v>25db44e7-f2cd-390a-3d28-310cf208511a</v>
    <v>en-CA</v>
    <v>Map</v>
  </rv>
  <rv s="1">
    <fb>2668912</fb>
    <v>12</v>
  </rv>
  <rv s="1">
    <fb>3025685</fb>
    <v>12</v>
  </rv>
  <rv s="2">
    <v>39</v>
    <v>10</v>
    <v>288</v>
    <v>6</v>
    <v>0</v>
    <v>Image of Washington</v>
  </rv>
  <rv s="0">
    <v>536870912</v>
    <v>Seattle</v>
    <v>5fbba6b8-85e1-4d41-9444-d9055436e473</v>
    <v>en-CA</v>
    <v>Map</v>
  </rv>
  <rv s="0">
    <v>805306368</v>
    <v>Jay Inslee (Governor)</v>
    <v>5e694b9e-05cf-64fc-d3b6-fb4e84e5137f</v>
    <v>en-CA</v>
    <v>Generic</v>
  </rv>
  <rv s="0">
    <v>805306368</v>
    <v>Denny Heck (Lieutenant Governor)</v>
    <v>6546aa9c-5751-8959-d6c9-87392e9c5388</v>
    <v>en-CA</v>
    <v>Generic</v>
  </rv>
  <rv s="3">
    <v>50</v>
  </rv>
  <rv s="4">
    <v>https://www.bing.com/search?q=washington+state&amp;form=skydnc</v>
    <v>Learn more on Bing</v>
  </rv>
  <rv s="1">
    <fb>1014</fb>
    <v>14</v>
  </rv>
  <rv s="1">
    <fb>61062</fb>
    <v>14</v>
  </rv>
  <rv s="1">
    <fb>259500</fb>
    <v>14</v>
  </rv>
  <rv s="1">
    <fb>7614893</fb>
    <v>12</v>
  </rv>
  <rv s="1">
    <fb>1.9E-2</fb>
    <v>17</v>
  </rv>
  <rv s="1">
    <fb>0.32899999999999996</fb>
    <v>16</v>
  </rv>
  <rv s="1">
    <fb>0.13400000000000001</fb>
    <v>16</v>
  </rv>
  <rv s="1">
    <fb>0.90400000000000003</fb>
    <v>16</v>
  </rv>
  <rv s="1">
    <fb>0.124</fb>
    <v>16</v>
  </rv>
  <rv s="1">
    <fb>0.63500000000000001</fb>
    <v>16</v>
  </rv>
  <rv s="1">
    <fb>0.80299999999999994</fb>
    <v>16</v>
  </rv>
  <rv s="5">
    <v>#VALUE!</v>
    <v>en-CA</v>
    <v>982ad551-fd5d-45df-bd70-bf704dd576e4</v>
    <v>536870912</v>
    <v>1</v>
    <v>287</v>
    <v>5</v>
    <v>Washington</v>
    <v>8</v>
    <v>9</v>
    <v>Map</v>
    <v>10</v>
    <v>61</v>
    <v>US-WA</v>
    <v>1101</v>
    <v>1102</v>
    <v>1103</v>
    <v>4</v>
    <v>Washington, officially the State of Washington, is a state in the Pacific Northwest region of the Western United States. Named for George Washington—the first U.S. president—the state was formed from the western part of the Washington Territory, which was ceded by the British Empire in 1846, by the Oregon Treaty in the settlement of the Oregon boundary dispute. The state is bordered on the west by the Pacific Ocean, Oregon to the south, Idaho to the east, and the Canadian province of British Columbia to the north—was admitted to the Union as the 42nd state in 1889. Olympia is the state capital; the state's largest city is Seattle. Washington is often referred to as Washington state to distinguish it from the nation's capital, Washington, D.C.</v>
    <v>1104</v>
    <v>1105</v>
    <v>1106</v>
    <v>1107</v>
    <v>1110</v>
    <v>1111</v>
    <v>1112</v>
    <v>1113</v>
    <v>1114</v>
    <v>Washington</v>
    <v>960</v>
    <v>1115</v>
    <v>52</v>
    <v>942</v>
    <v>1116</v>
    <v>52</v>
    <v>1117</v>
    <v>576</v>
    <v>1118</v>
    <v>1119</v>
    <v>1120</v>
    <v>1121</v>
    <v>597</v>
    <v>696</v>
    <v>182</v>
    <v>455</v>
    <v>161</v>
    <v>1122</v>
    <v>132</v>
    <v>Washington</v>
    <v>mdp/vdpid/35841</v>
  </rv>
  <rv s="0">
    <v>536870912</v>
    <v>West Virginia</v>
    <v>8a47255a-fae3-4faa-aa32-c6f384cb6c1d</v>
    <v>en-CA</v>
    <v>Map</v>
  </rv>
  <rv s="1">
    <fb>62755</fb>
    <v>12</v>
  </rv>
  <rv s="1">
    <fb>2544</fb>
    <v>12</v>
  </rv>
  <rv s="0">
    <v>536870912</v>
    <v>Charleston</v>
    <v>e9487e3f-6b62-88d0-8aff-0d14079dbb05</v>
    <v>en-CA</v>
    <v>Map</v>
  </rv>
  <rv s="1">
    <fb>740890</fb>
    <v>12</v>
  </rv>
  <rv s="1">
    <fb>886640</fb>
    <v>12</v>
  </rv>
  <rv s="2">
    <v>40</v>
    <v>10</v>
    <v>294</v>
    <v>6</v>
    <v>0</v>
    <v>Image of West Virginia</v>
  </rv>
  <rv s="0">
    <v>805306368</v>
    <v>Jim Justice (Governor)</v>
    <v>2e8ffe6c-9001-f6f2-0d5c-92e758adb7f5</v>
    <v>en-CA</v>
    <v>Generic</v>
  </rv>
  <rv s="3">
    <v>51</v>
  </rv>
  <rv s="4">
    <v>https://www.bing.com/search?q=west+virginia&amp;form=skydnc</v>
    <v>Learn more on Bing</v>
  </rv>
  <rv s="1">
    <fb>643</fb>
    <v>14</v>
  </rv>
  <rv s="1">
    <fb>41751</fb>
    <v>14</v>
  </rv>
  <rv s="1">
    <fb>103800</fb>
    <v>14</v>
  </rv>
  <rv s="1">
    <fb>2.4300000000000002</fb>
    <v>15</v>
  </rv>
  <rv s="1">
    <fb>1805832</fb>
    <v>12</v>
  </rv>
  <rv s="1">
    <fb>-1.2E-2</fb>
    <v>16</v>
  </rv>
  <rv s="1">
    <fb>0.182</fb>
    <v>16</v>
  </rv>
  <rv s="1">
    <fb>2E-3</fb>
    <v>17</v>
  </rv>
  <rv s="1">
    <fb>0.85</fb>
    <v>16</v>
  </rv>
  <rv s="1">
    <fb>0.53900000000000003</fb>
    <v>16</v>
  </rv>
  <rv s="1">
    <fb>0.20600000000000002</fb>
    <v>16</v>
  </rv>
  <rv s="1">
    <fb>0.93599999999999994</fb>
    <v>16</v>
  </rv>
  <rv s="7">
    <v>#VALUE!</v>
    <v>en-CA</v>
    <v>8a47255a-fae3-4faa-aa32-c6f384cb6c1d</v>
    <v>536870912</v>
    <v>1</v>
    <v>293</v>
    <v>113</v>
    <v>West Virginia</v>
    <v>8</v>
    <v>9</v>
    <v>Map</v>
    <v>10</v>
    <v>114</v>
    <v>US-WV</v>
    <v>1125</v>
    <v>1126</v>
    <v>1127</v>
    <v>4</v>
    <v>West Virginia is a state in the Appalachian, Mid-Atlantic and Southeastern regions of the United States. It is bordered by Pennsylvania to the north and east, Maryland to the east and northeast, Virginia to the southeast, Kentucky to the southwest, and Ohio to the northwest. West Virginia is the 10th-smallest state by area and ranks as the 12th-least populous state, with a population of 1,793,716 residents. The capital and largest city is Charleston.</v>
    <v>1128</v>
    <v>1129</v>
    <v>1130</v>
    <v>1127</v>
    <v>1132</v>
    <v>1133</v>
    <v>1134</v>
    <v>1135</v>
    <v>1136</v>
    <v>West Virginia</v>
    <v>1137</v>
    <v>1138</v>
    <v>1139</v>
    <v>1140</v>
    <v>1141</v>
    <v>296</v>
    <v>698</v>
    <v>649</v>
    <v>294</v>
    <v>1142</v>
    <v>294</v>
    <v>1143</v>
    <v>942</v>
    <v>30</v>
    <v>1144</v>
    <v>923</v>
    <v>1145</v>
    <v>193</v>
    <v>West Virginia</v>
    <v>mdp/vdpid/36208</v>
  </rv>
  <rv s="0">
    <v>536870912</v>
    <v>Wisconsin</v>
    <v>cb4d2853-06f4-4467-8e7c-4e31cbb35cb2</v>
    <v>en-CA</v>
    <v>Map</v>
  </rv>
  <rv s="1">
    <fb>169790</fb>
    <v>12</v>
  </rv>
  <rv s="1">
    <fb>19274</fb>
    <v>12</v>
  </rv>
  <rv s="0">
    <v>536870912</v>
    <v>Madison</v>
    <v>65426cc9-93eb-4569-8c2e-3b7c1b070278</v>
    <v>en-CA</v>
    <v>Map</v>
  </rv>
  <rv s="1">
    <fb>2299107</fb>
    <v>12</v>
  </rv>
  <rv s="1">
    <fb>2668444</fb>
    <v>12</v>
  </rv>
  <rv s="2">
    <v>41</v>
    <v>10</v>
    <v>299</v>
    <v>6</v>
    <v>0</v>
    <v>Image of Wisconsin</v>
  </rv>
  <rv s="0">
    <v>536870912</v>
    <v>Milwaukee</v>
    <v>9fdb4bdb-6dd4-4dd1-9159-1e8abc73ab65</v>
    <v>en-CA</v>
    <v>Map</v>
  </rv>
  <rv s="0">
    <v>805306368</v>
    <v>Tony Evers (Governor)</v>
    <v>a4d4fdcd-e9ac-4b23-8636-43a292c35b66</v>
    <v>en-CA</v>
    <v>Generic</v>
  </rv>
  <rv s="0">
    <v>805306368</v>
    <v>Mandela Barnes (Lieutenant Governor)</v>
    <v>9c3b6814-71ba-61ec-edab-7dbb9314305a</v>
    <v>en-CA</v>
    <v>Generic</v>
  </rv>
  <rv s="3">
    <v>52</v>
  </rv>
  <rv s="4">
    <v>https://www.bing.com/search?q=wisconsin&amp;form=skydnc</v>
    <v>Learn more on Bing</v>
  </rv>
  <rv s="1">
    <fb>776</fb>
    <v>14</v>
  </rv>
  <rv s="1">
    <fb>53357</fb>
    <v>14</v>
  </rv>
  <rv s="1">
    <fb>165800</fb>
    <v>14</v>
  </rv>
  <rv s="1">
    <fb>5813568</fb>
    <v>12</v>
  </rv>
  <rv s="1">
    <fb>0.156</fb>
    <v>16</v>
  </rv>
  <rv s="1">
    <fb>1.1000000000000001E-2</fb>
    <v>17</v>
  </rv>
  <rv s="1">
    <fb>0.27800000000000002</fb>
    <v>16</v>
  </rv>
  <rv s="1">
    <fb>0.91</fb>
    <v>16</v>
  </rv>
  <rv s="1">
    <fb>0.67099999999999993</fb>
    <v>16</v>
  </rv>
  <rv s="5">
    <v>#VALUE!</v>
    <v>en-CA</v>
    <v>cb4d2853-06f4-4467-8e7c-4e31cbb35cb2</v>
    <v>536870912</v>
    <v>1</v>
    <v>298</v>
    <v>5</v>
    <v>Wisconsin</v>
    <v>8</v>
    <v>9</v>
    <v>Map</v>
    <v>10</v>
    <v>11</v>
    <v>US-WI</v>
    <v>1148</v>
    <v>1149</v>
    <v>1150</v>
    <v>4</v>
    <v>Wisconsin is a state in the upper Midwestern United States. Wisconsin is the 25th-largest state by total area and the 20th-most populous. It is bordered by Minnesota to the west, Iowa to the southwest, Illinois to the south, Lake Michigan to the east, Michigan to the northeast, and Lake Superior to the north.</v>
    <v>1151</v>
    <v>1152</v>
    <v>1153</v>
    <v>1154</v>
    <v>1157</v>
    <v>1158</v>
    <v>1159</v>
    <v>1160</v>
    <v>1161</v>
    <v>Wisconsin</v>
    <v>1137</v>
    <v>1162</v>
    <v>30</v>
    <v>1163</v>
    <v>1164</v>
    <v>241</v>
    <v>1165</v>
    <v>528</v>
    <v>57</v>
    <v>1166</v>
    <v>528</v>
    <v>1167</v>
    <v>28</v>
    <v>63</v>
    <v>382</v>
    <v>215</v>
    <v>221</v>
    <v>902</v>
    <v>34</v>
    <v>Wisconsin</v>
    <v>mdp/vdpid/36684</v>
  </rv>
  <rv s="0">
    <v>536870912</v>
    <v>Wyoming</v>
    <v>bff03ad6-2b7f-400b-a76e-eb9fc4a93961</v>
    <v>en-CA</v>
    <v>Map</v>
  </rv>
  <rv s="1">
    <fb>253348</fb>
    <v>12</v>
  </rv>
  <rv s="1">
    <fb>1727</fb>
    <v>12</v>
  </rv>
  <rv s="0">
    <v>536870912</v>
    <v>Cheyenne</v>
    <v>a690e71a-6bc8-a8dc-34d2-c7f6e8026d21</v>
    <v>en-CA</v>
    <v>Map</v>
  </rv>
  <rv s="1">
    <fb>226865</fb>
    <v>12</v>
  </rv>
  <rv s="1">
    <fb>270600</fb>
    <v>12</v>
  </rv>
  <rv s="2">
    <v>42</v>
    <v>10</v>
    <v>305</v>
    <v>6</v>
    <v>0</v>
    <v>Image of Wyoming</v>
  </rv>
  <rv s="0">
    <v>805306368</v>
    <v>Mark Gordon (Governor)</v>
    <v>608fad8b-da2e-4675-9119-fd8812a3b598</v>
    <v>en-CA</v>
    <v>Generic</v>
  </rv>
  <rv s="3">
    <v>53</v>
  </rv>
  <rv s="4">
    <v>https://www.bing.com/search?q=Wyoming+state&amp;form=skydnc</v>
    <v>Learn more on Bing</v>
  </rv>
  <rv s="1">
    <fb>789</fb>
    <v>14</v>
  </rv>
  <rv s="1">
    <fb>58840</fb>
    <v>14</v>
  </rv>
  <rv s="1">
    <fb>194800</fb>
    <v>14</v>
  </rv>
  <rv s="1">
    <fb>577737</fb>
    <v>12</v>
  </rv>
  <rv s="1">
    <fb>2.7000000000000003E-2</fb>
    <v>17</v>
  </rv>
  <rv s="1">
    <fb>0.25700000000000001</fb>
    <v>16</v>
  </rv>
  <rv s="1">
    <fb>0.92700000000000005</fb>
    <v>16</v>
  </rv>
  <rv s="5">
    <v>#VALUE!</v>
    <v>en-CA</v>
    <v>bff03ad6-2b7f-400b-a76e-eb9fc4a93961</v>
    <v>536870912</v>
    <v>1</v>
    <v>304</v>
    <v>5</v>
    <v>Wyoming</v>
    <v>8</v>
    <v>9</v>
    <v>Map</v>
    <v>10</v>
    <v>11</v>
    <v>US-WY</v>
    <v>1170</v>
    <v>1171</v>
    <v>1172</v>
    <v>4</v>
    <v>Wyomingite is a type of volcanic rock. Specifically, it is a diopside-leucite phlogopite lamproite. It is a potassium enriched, alkaline, basic, phonolite first found in the Leucite Hills of Sweetwater County, Wyoming. Wyomingites are between foidite and tephri-phonolite in composition and contain leucite, augite, phlogopite, apatite, calcite, magnetite and small amounts of olivine. Silica content is between 48.9% and 51.7%. Common groundmass includes potassium-richterite. Wyomingite has also been found at two locations in Australia: West Kimberley, and near Ballina, New South Wales.</v>
    <v>1173</v>
    <v>1174</v>
    <v>1175</v>
    <v>1172</v>
    <v>1177</v>
    <v>1178</v>
    <v>1179</v>
    <v>1180</v>
    <v>1181</v>
    <v>Wyoming</v>
    <v>574</v>
    <v>1182</v>
    <v>213</v>
    <v>507</v>
    <v>1183</v>
    <v>1056</v>
    <v>1184</v>
    <v>21</v>
    <v>649</v>
    <v>723</v>
    <v>858</v>
    <v>1055</v>
    <v>28</v>
    <v>219</v>
    <v>351</v>
    <v>96</v>
    <v>528</v>
    <v>1185</v>
    <v>68</v>
    <v>Wyoming</v>
    <v>mdp/vdpid/36927</v>
  </rv>
</rvData>
</file>

<file path=xl/richData/rdrichvaluestructure.xml><?xml version="1.0" encoding="utf-8"?>
<rvStructures xmlns="http://schemas.microsoft.com/office/spreadsheetml/2017/richdata" count="10">
  <s t="_linkedentity2">
    <k n="%EntityServiceId" t="i"/>
    <k n="_DisplayString" t="s"/>
    <k n="%EntityId" t="s"/>
    <k n="%EntityCulture" t="s"/>
    <k n="_Icon" t="s"/>
  </s>
  <s t="_formattednumber">
    <k n="_Format" t="spb"/>
  </s>
  <s t="_webimage">
    <k n="WebImageIdentifier" t="i"/>
    <k n="_Provider" t="spb"/>
    <k n="Attribution" t="spb"/>
    <k n="CalcOrigin" t="i"/>
    <k n="ComputedImage" t="b"/>
    <k n="Text" t="s"/>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Building permits" t="r"/>
    <k n="Capital/Major City" t="r"/>
    <k n="Country/region" t="r"/>
    <k n="Description" t="s"/>
    <k n="Households" t="r"/>
    <k n="Housing units" t="r"/>
    <k n="Image" t="r"/>
    <k n="Largest city" t="r"/>
    <k n="Leader(s)" t="r"/>
    <k n="LearnMoreOnLink" t="r"/>
    <k n="Median gross rent" t="r"/>
    <k n="Median household income" t="r"/>
    <k n="Median value, owner-occupied housing units" t="r"/>
    <k n="Name" t="s"/>
    <k n="Persons per household" t="r"/>
    <k n="Population" t="r"/>
    <k n="Population change (%)" t="r"/>
    <k n="Population: Age 65+ (%)" t="r"/>
    <k n="Population: American Indian and Alaskan Native (%)" t="r"/>
    <k n="Population: Asian (%)" t="r"/>
    <k n="Population: Bachelor's degree or higher (%)" t="r"/>
    <k n="Population: Black or African American (%)" t="r"/>
    <k n="Population: Foreign born persons (%)" t="r"/>
    <k n="Population: High school graduate or higher (%)" t="r"/>
    <k n="Population: Hispanic or Latino (%)" t="r"/>
    <k n="Population: In civilian labor force (%)" t="r"/>
    <k n="Population: Native Hawaiian and Other Pacific Islander (%)" t="r"/>
    <k n="Population: Persons with a disability (%)" t="r"/>
    <k n="Population: Two or more races (%)" t="r"/>
    <k n="Population: Under age 18 (%)" t="r"/>
    <k n="Population: Under age 5 (%)" t="r"/>
    <k n="Population: White (%)"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Building permits" t="r"/>
    <k n="Capital/Major City" t="r"/>
    <k n="Country/region" t="r"/>
    <k n="Description" t="s"/>
    <k n="Households" t="r"/>
    <k n="Housing units" t="r"/>
    <k n="Largest city" t="r"/>
    <k n="Leader(s)" t="r"/>
    <k n="LearnMoreOnLink" t="r"/>
    <k n="Median gross rent" t="r"/>
    <k n="Median household income" t="r"/>
    <k n="Median value, owner-occupied housing units" t="r"/>
    <k n="Name" t="s"/>
    <k n="Persons per household" t="r"/>
    <k n="Population" t="r"/>
    <k n="Population change (%)" t="r"/>
    <k n="Population: Age 65+ (%)" t="r"/>
    <k n="Population: American Indian and Alaskan Native (%)" t="r"/>
    <k n="Population: Asian (%)" t="r"/>
    <k n="Population: Bachelor's degree or higher (%)" t="r"/>
    <k n="Population: Black or African American (%)" t="r"/>
    <k n="Population: Foreign born persons (%)" t="r"/>
    <k n="Population: High school graduate or higher (%)" t="r"/>
    <k n="Population: Hispanic or Latino (%)" t="r"/>
    <k n="Population: In civilian labor force (%)" t="r"/>
    <k n="Population: Native Hawaiian and Other Pacific Islander (%)" t="r"/>
    <k n="Population: Persons with a disability (%)" t="r"/>
    <k n="Population: Two or more races (%)" t="r"/>
    <k n="Population: Under age 18 (%)" t="r"/>
    <k n="Population: Under age 5 (%)" t="r"/>
    <k n="Population: White (%)"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Building permits" t="r"/>
    <k n="Capital/Major City" t="r"/>
    <k n="Country/region" t="r"/>
    <k n="Description" t="s"/>
    <k n="Households" t="r"/>
    <k n="Housing units" t="r"/>
    <k n="Image" t="r"/>
    <k n="Largest city" t="r"/>
    <k n="Leader(s)" t="r"/>
    <k n="LearnMoreOnLink" t="r"/>
    <k n="Median gross rent" t="r"/>
    <k n="Median household income" t="r"/>
    <k n="Median value, owner-occupied housing units" t="r"/>
    <k n="Name" t="s"/>
    <k n="Persons per household" t="r"/>
    <k n="Population" t="r"/>
    <k n="Population change (%)" t="r"/>
    <k n="Population: Age 65+ (%)" t="r"/>
    <k n="Population: American Indian and Alaskan Native (%)" t="r"/>
    <k n="Population: Asian (%)" t="r"/>
    <k n="Population: Bachelor's degree or higher (%)" t="r"/>
    <k n="Population: Black or African American (%)" t="r"/>
    <k n="Population: Foreign born persons (%)" t="r"/>
    <k n="Population: High school graduate or higher (%)" t="r"/>
    <k n="Population: Hispanic or Latino (%)" t="r"/>
    <k n="Population: In civilian labor force (%)" t="r"/>
    <k n="Population: Persons with a disability (%)" t="r"/>
    <k n="Population: Two or more races (%)" t="r"/>
    <k n="Population: Under age 18 (%)" t="r"/>
    <k n="Population: Under age 5 (%)" t="r"/>
    <k n="Population: White (%)"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Building permits" t="r"/>
    <k n="Capital/Major City" t="r"/>
    <k n="Country/region" t="r"/>
    <k n="Description" t="s"/>
    <k n="Households" t="r"/>
    <k n="Housing units" t="r"/>
    <k n="Largest city" t="r"/>
    <k n="Leader(s)" t="r"/>
    <k n="LearnMoreOnLink" t="r"/>
    <k n="Median gross rent" t="r"/>
    <k n="Median household income" t="r"/>
    <k n="Median value, owner-occupied housing units" t="r"/>
    <k n="Name" t="s"/>
    <k n="Persons per household" t="r"/>
    <k n="Population" t="r"/>
    <k n="Population change (%)" t="r"/>
    <k n="Population: Age 65+ (%)" t="r"/>
    <k n="Population: American Indian and Alaskan Native (%)" t="r"/>
    <k n="Population: Asian (%)" t="r"/>
    <k n="Population: Bachelor's degree or higher (%)" t="r"/>
    <k n="Population: Black or African American (%)" t="r"/>
    <k n="Population: Foreign born persons (%)" t="r"/>
    <k n="Population: High school graduate or higher (%)" t="r"/>
    <k n="Population: Hispanic or Latino (%)" t="r"/>
    <k n="Population: In civilian labor force (%)" t="r"/>
    <k n="Population: Persons with a disability (%)" t="r"/>
    <k n="Population: Two or more races (%)" t="r"/>
    <k n="Population: Under age 18 (%)" t="r"/>
    <k n="Population: Under age 5 (%)" t="r"/>
    <k n="Population: White (%)"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Building permits" t="r"/>
    <k n="Capital/Major City" t="r"/>
    <k n="Country/region" t="r"/>
    <k n="Description" t="s"/>
    <k n="Households" t="r"/>
    <k n="Housing units" t="r"/>
    <k n="Image" t="r"/>
    <k n="Largest city" t="r"/>
    <k n="LearnMoreOnLink" t="r"/>
    <k n="Median gross rent" t="r"/>
    <k n="Median household income" t="r"/>
    <k n="Median value, owner-occupied housing units" t="r"/>
    <k n="Name" t="s"/>
    <k n="Persons per household" t="r"/>
    <k n="Population" t="r"/>
    <k n="Population change (%)" t="r"/>
    <k n="Population: Age 65+ (%)" t="r"/>
    <k n="Population: American Indian and Alaskan Native (%)" t="r"/>
    <k n="Population: Asian (%)" t="r"/>
    <k n="Population: Bachelor's degree or higher (%)" t="r"/>
    <k n="Population: Black or African American (%)" t="r"/>
    <k n="Population: Foreign born persons (%)" t="r"/>
    <k n="Population: High school graduate or higher (%)" t="r"/>
    <k n="Population: Hispanic or Latino (%)" t="r"/>
    <k n="Population: In civilian labor force (%)" t="r"/>
    <k n="Population: Native Hawaiian and Other Pacific Islander (%)" t="r"/>
    <k n="Population: Persons with a disability (%)" t="r"/>
    <k n="Population: Two or more races (%)" t="r"/>
    <k n="Population: Under age 18 (%)" t="r"/>
    <k n="Population: Under age 5 (%)" t="r"/>
    <k n="Population: White (%)" t="r"/>
    <k n="Time zone(s)" t="r"/>
    <k n="UniqueName" t="s"/>
    <k n="VDPID/VSID" t="s"/>
  </s>
</rvStructures>
</file>

<file path=xl/richData/rdsupportingpropertybag.xml><?xml version="1.0" encoding="utf-8"?>
<supportingPropertyBags xmlns="http://schemas.microsoft.com/office/spreadsheetml/2017/richdata2">
  <spbArrays count="5">
    <a count="49">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Population change (%)</v>
      <v t="s">Households</v>
      <v t="s">Housing units</v>
      <v t="s">Persons per household</v>
      <v t="s">Median household income</v>
      <v t="s">Median value, owner-occupied housing units</v>
      <v t="s">Median gross rent</v>
      <v t="s">Building permits</v>
      <v t="s">Population: Under age 5 (%)</v>
      <v t="s">Population: Under age 18 (%)</v>
      <v t="s">Population: Age 65+ (%)</v>
      <v t="s">Population: Persons with a disability (%)</v>
      <v t="s">Population: Bachelor's degree or higher (%)</v>
      <v t="s">Population: High school graduate or higher (%)</v>
      <v t="s">Population: In civilian labor force (%)</v>
      <v t="s">Population: Foreign born persons (%)</v>
      <v t="s">Population: American Indian and Alaskan Native (%)</v>
      <v t="s">Population: Asian (%)</v>
      <v t="s">Population: Black or African American (%)</v>
      <v t="s">Population: Hispanic or Latino (%)</v>
      <v t="s">Population: Native Hawaiian and Other Pacific Islander (%)</v>
      <v t="s">Population: White (%)</v>
      <v t="s">Population: Two or more races (%)</v>
      <v t="s">Time zone(s)</v>
      <v t="s">_Flags</v>
      <v t="s">VDPID/VSID</v>
      <v t="s">UniqueName</v>
      <v t="s">_DisplayString</v>
      <v t="s">LearnMoreOnLink</v>
      <v t="s">Image</v>
      <v t="s">Description</v>
    </a>
    <a count="48">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Population change (%)</v>
      <v t="s">Households</v>
      <v t="s">Housing units</v>
      <v t="s">Persons per household</v>
      <v t="s">Median household income</v>
      <v t="s">Median value, owner-occupied housing units</v>
      <v t="s">Median gross rent</v>
      <v t="s">Building permits</v>
      <v t="s">Population: Under age 5 (%)</v>
      <v t="s">Population: Under age 18 (%)</v>
      <v t="s">Population: Age 65+ (%)</v>
      <v t="s">Population: Persons with a disability (%)</v>
      <v t="s">Population: Bachelor's degree or higher (%)</v>
      <v t="s">Population: High school graduate or higher (%)</v>
      <v t="s">Population: In civilian labor force (%)</v>
      <v t="s">Population: Foreign born persons (%)</v>
      <v t="s">Population: American Indian and Alaskan Native (%)</v>
      <v t="s">Population: Asian (%)</v>
      <v t="s">Population: Black or African American (%)</v>
      <v t="s">Population: Hispanic or Latino (%)</v>
      <v t="s">Population: Native Hawaiian and Other Pacific Islander (%)</v>
      <v t="s">Population: White (%)</v>
      <v t="s">Population: Two or more races (%)</v>
      <v t="s">Time zone(s)</v>
      <v t="s">_Flags</v>
      <v t="s">VDPID/VSID</v>
      <v t="s">UniqueName</v>
      <v t="s">_DisplayString</v>
      <v t="s">LearnMoreOnLink</v>
      <v t="s">Description</v>
    </a>
    <a count="48">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Population change (%)</v>
      <v t="s">Households</v>
      <v t="s">Housing units</v>
      <v t="s">Persons per household</v>
      <v t="s">Median household income</v>
      <v t="s">Median value, owner-occupied housing units</v>
      <v t="s">Median gross rent</v>
      <v t="s">Building permits</v>
      <v t="s">Population: Under age 5 (%)</v>
      <v t="s">Population: Under age 18 (%)</v>
      <v t="s">Population: Age 65+ (%)</v>
      <v t="s">Population: Persons with a disability (%)</v>
      <v t="s">Population: Bachelor's degree or higher (%)</v>
      <v t="s">Population: High school graduate or higher (%)</v>
      <v t="s">Population: In civilian labor force (%)</v>
      <v t="s">Population: Foreign born persons (%)</v>
      <v t="s">Population: American Indian and Alaskan Native (%)</v>
      <v t="s">Population: Asian (%)</v>
      <v t="s">Population: Black or African American (%)</v>
      <v t="s">Population: Hispanic or Latino (%)</v>
      <v t="s">Population: White (%)</v>
      <v t="s">Population: Two or more races (%)</v>
      <v t="s">Time zone(s)</v>
      <v t="s">_Flags</v>
      <v t="s">VDPID/VSID</v>
      <v t="s">UniqueName</v>
      <v t="s">_DisplayString</v>
      <v t="s">LearnMoreOnLink</v>
      <v t="s">Image</v>
      <v t="s">Description</v>
    </a>
    <a count="47">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Population change (%)</v>
      <v t="s">Households</v>
      <v t="s">Housing units</v>
      <v t="s">Persons per household</v>
      <v t="s">Median household income</v>
      <v t="s">Median value, owner-occupied housing units</v>
      <v t="s">Median gross rent</v>
      <v t="s">Building permits</v>
      <v t="s">Population: Under age 5 (%)</v>
      <v t="s">Population: Under age 18 (%)</v>
      <v t="s">Population: Age 65+ (%)</v>
      <v t="s">Population: Persons with a disability (%)</v>
      <v t="s">Population: Bachelor's degree or higher (%)</v>
      <v t="s">Population: High school graduate or higher (%)</v>
      <v t="s">Population: In civilian labor force (%)</v>
      <v t="s">Population: Foreign born persons (%)</v>
      <v t="s">Population: American Indian and Alaskan Native (%)</v>
      <v t="s">Population: Asian (%)</v>
      <v t="s">Population: Black or African American (%)</v>
      <v t="s">Population: Hispanic or Latino (%)</v>
      <v t="s">Population: White (%)</v>
      <v t="s">Population: Two or more races (%)</v>
      <v t="s">Time zone(s)</v>
      <v t="s">_Flags</v>
      <v t="s">VDPID/VSID</v>
      <v t="s">UniqueName</v>
      <v t="s">_DisplayString</v>
      <v t="s">LearnMoreOnLink</v>
      <v t="s">Description</v>
    </a>
    <a count="48">
      <v t="s">%EntityServiceId</v>
      <v t="s">%IsRefreshable</v>
      <v t="s">%EntityCulture</v>
      <v t="s">%EntityId</v>
      <v t="s">_Icon</v>
      <v t="s">_Provider</v>
      <v t="s">_Attribution</v>
      <v t="s">_Display</v>
      <v t="s">Name</v>
      <v t="s">_Format</v>
      <v t="s">Capital/Major City</v>
      <v t="s">Country/region</v>
      <v t="s">_SubLabel</v>
      <v t="s">Population</v>
      <v t="s">Area</v>
      <v t="s">Abbreviation</v>
      <v t="s">Largest city</v>
      <v t="s">Population change (%)</v>
      <v t="s">Households</v>
      <v t="s">Housing units</v>
      <v t="s">Persons per household</v>
      <v t="s">Median household income</v>
      <v t="s">Median value, owner-occupied housing units</v>
      <v t="s">Median gross rent</v>
      <v t="s">Building permits</v>
      <v t="s">Population: Under age 5 (%)</v>
      <v t="s">Population: Under age 18 (%)</v>
      <v t="s">Population: Age 65+ (%)</v>
      <v t="s">Population: Persons with a disability (%)</v>
      <v t="s">Population: Bachelor's degree or higher (%)</v>
      <v t="s">Population: High school graduate or higher (%)</v>
      <v t="s">Population: In civilian labor force (%)</v>
      <v t="s">Population: Foreign born persons (%)</v>
      <v t="s">Population: American Indian and Alaskan Native (%)</v>
      <v t="s">Population: Asian (%)</v>
      <v t="s">Population: Black or African American (%)</v>
      <v t="s">Population: Hispanic or Latino (%)</v>
      <v t="s">Population: Native Hawaiian and Other Pacific Islander (%)</v>
      <v t="s">Population: White (%)</v>
      <v t="s">Population: Two or more races (%)</v>
      <v t="s">Time zone(s)</v>
      <v t="s">_Flags</v>
      <v t="s">VDPID/VSID</v>
      <v t="s">UniqueName</v>
      <v t="s">_DisplayString</v>
      <v t="s">LearnMoreOnLink</v>
      <v t="s">Image</v>
      <v t="s">Description</v>
    </a>
  </spbArrays>
  <spbData count="306">
    <spb s="0">
      <v xml:space="preserve">Wikipedia	</v>
      <v xml:space="preserve">CC-BY-SA	</v>
      <v xml:space="preserve">http://en.wikipedia.org/wiki/Alabama	</v>
      <v xml:space="preserve">http://creativecommons.org/licenses/by-sa/3.0/	</v>
    </spb>
    <spb s="0">
      <v xml:space="preserve">Wikipedia	US Census	US Census	Wikipedia	Sec	</v>
      <v xml:space="preserve">CC-BY-SA			CC-BY-SA		</v>
      <v xml:space="preserve">http://en.wikipedia.org/wiki/Alabama	https://www.census.gov/popest/data/state/asrh/2014/files/SC-EST2014-AGESEX-CIV.csv	http://www.census.gov/quickfacts/table/WTN220212/01	https://en.wikipedia.org/wiki/Alabama	https://www.sec.gov/cgi-bin/browse-edgar?action=getcompany&amp;CIK=0001908732	</v>
      <v xml:space="preserve">http://creativecommons.org/licenses/by-sa/3.0/			http://creativecommons.org/licenses/by-sa/3.0/		</v>
    </spb>
    <spb s="0">
      <v xml:space="preserve">US Census	</v>
      <v xml:space="preserve">	</v>
      <v xml:space="preserve">https://www.census.gov/popest/data/state/asrh/2014/files/SC-EST2014-AGESEX-CIV.csv	</v>
      <v xml:space="preserve">	</v>
    </spb>
    <spb s="0">
      <v xml:space="preserve">Wikipedia	US Census	US Census	</v>
      <v xml:space="preserve">CC-BY-SA			</v>
      <v xml:space="preserve">http://en.wikipedia.org/wiki/Alabama	https://www.census.gov/popest/data/state/asrh/2014/files/SC-EST2014-AGESEX-CIV.csv	http://www.census.gov/quickfacts/table/WTN220212/01	</v>
      <v xml:space="preserve">http://creativecommons.org/licenses/by-sa/3.0/			</v>
    </spb>
    <spb s="1">
      <v>0</v>
      <v>1</v>
      <v>2</v>
      <v>2</v>
      <v>1</v>
      <v>0</v>
      <v>0</v>
      <v>2</v>
      <v>1</v>
      <v>2</v>
      <v>3</v>
      <v>1</v>
      <v>2</v>
      <v>2</v>
      <v>2</v>
      <v>2</v>
      <v>3</v>
      <v>2</v>
      <v>2</v>
      <v>2</v>
      <v>2</v>
      <v>2</v>
      <v>2</v>
      <v>2</v>
      <v>2</v>
      <v>2</v>
      <v>3</v>
      <v>2</v>
      <v>2</v>
      <v>2</v>
      <v>2</v>
    </spb>
    <spb s="2">
      <v>0</v>
      <v>Name</v>
      <v>LearnMoreOnLink</v>
    </spb>
    <spb s="3">
      <v>0</v>
      <v>0</v>
      <v>0</v>
    </spb>
    <spb s="4">
      <v>0</v>
      <v>0</v>
    </spb>
    <spb s="5">
      <v>6</v>
      <v>6</v>
      <v>7</v>
      <v>6</v>
    </spb>
    <spb s="6">
      <v>1</v>
      <v>2</v>
      <v>3</v>
    </spb>
    <spb s="7">
      <v>https://www.bing.com</v>
      <v>https://www.bing.com/th?id=Ga%5Cbing_yt.png&amp;w=100&amp;h=40&amp;c=0&amp;pid=0.1</v>
      <v>Powered by Bing</v>
    </spb>
    <spb s="8">
      <v>square km</v>
      <v>2015</v>
      <v>2018</v>
      <v>2016</v>
      <v>2016</v>
      <v>2015</v>
      <v>2015</v>
      <v>2010, 2016</v>
      <v>persons (2015)</v>
      <v>persons (2015)</v>
      <v>2015</v>
      <v>2015</v>
      <v>2015</v>
      <v>2015</v>
      <v>persons (2015)</v>
      <v>persons (2015)</v>
      <v>2015</v>
      <v>persons age 16+, 2015</v>
      <v>persons (2015)</v>
      <v>under age 65, 2015</v>
      <v>2015</v>
      <v>persons age 25+, 2015</v>
      <v>persons (2015)</v>
      <v>persons (2015)</v>
      <v>persons (2015)</v>
    </spb>
    <spb s="9">
      <v>4</v>
    </spb>
    <spb s="0">
      <v xml:space="preserve">Wikipedia	</v>
      <v xml:space="preserve">Public domain	</v>
      <v xml:space="preserve">http://en.wikipedia.org/wiki/Alabama	</v>
      <v xml:space="preserve">http://en.wikipedia.org/wiki/Public_domain	</v>
    </spb>
    <spb s="9">
      <v>5</v>
    </spb>
    <spb s="9">
      <v>6</v>
    </spb>
    <spb s="9">
      <v>7</v>
    </spb>
    <spb s="9">
      <v>8</v>
    </spb>
    <spb s="0">
      <v xml:space="preserve">Wikipedia	</v>
      <v xml:space="preserve">CC-BY-SA	</v>
      <v xml:space="preserve">http://en.wikipedia.org/wiki/Arizona	</v>
      <v xml:space="preserve">http://creativecommons.org/licenses/by-sa/3.0/	</v>
    </spb>
    <spb s="0">
      <v xml:space="preserve">Wikipedia	US Census	Wikipedia	US Census	Sec	</v>
      <v xml:space="preserve">CC-BY-SA		CC-BY-SA			</v>
      <v xml:space="preserve">http://en.wikipedia.org/wiki/Arizona	https://www.census.gov/popest/data/state/asrh/2014/files/SC-EST2014-AGESEX-CIV.csv	https://en.wikipedia.org/wiki/Arizona	http://www.census.gov/quickfacts/table/age775215/04	https://www.sec.gov/cgi-bin/browse-edgar?action=getcompany&amp;CIK=0001911615	</v>
      <v xml:space="preserve">http://creativecommons.org/licenses/by-sa/3.0/		http://creativecommons.org/licenses/by-sa/3.0/			</v>
    </spb>
    <spb s="0">
      <v xml:space="preserve">Wikipedia	US Census	US Census	</v>
      <v xml:space="preserve">CC-BY-SA			</v>
      <v xml:space="preserve">http://en.wikipedia.org/wiki/Arizona	https://www.census.gov/popest/data/state/asrh/2014/files/SC-EST2014-AGESEX-CIV.csv	http://www.census.gov/quickfacts/table/age775215/04	</v>
      <v xml:space="preserve">http://creativecommons.org/licenses/by-sa/3.0/			</v>
    </spb>
    <spb s="10">
      <v>18</v>
      <v>19</v>
      <v>2</v>
      <v>2</v>
      <v>19</v>
      <v>18</v>
      <v>18</v>
      <v>19</v>
      <v>2</v>
      <v>19</v>
      <v>2</v>
      <v>20</v>
      <v>19</v>
      <v>2</v>
      <v>2</v>
      <v>2</v>
      <v>2</v>
      <v>20</v>
      <v>2</v>
      <v>2</v>
      <v>2</v>
      <v>2</v>
      <v>2</v>
      <v>2</v>
      <v>2</v>
      <v>2</v>
      <v>2</v>
      <v>20</v>
      <v>2</v>
      <v>2</v>
      <v>2</v>
      <v>2</v>
    </spb>
    <spb s="0">
      <v xml:space="preserve">Wikipedia	</v>
      <v xml:space="preserve">Public domain	</v>
      <v xml:space="preserve">http://en.wikipedia.org/wiki/Arizona	</v>
      <v xml:space="preserve">http://en.wikipedia.org/wiki/Public_domain	</v>
    </spb>
    <spb s="0">
      <v xml:space="preserve">Wikipedia	</v>
      <v xml:space="preserve">CC-BY-SA	</v>
      <v xml:space="preserve">http://en.wikipedia.org/wiki/Arkansas	</v>
      <v xml:space="preserve">http://creativecommons.org/licenses/by-sa/3.0/	</v>
    </spb>
    <spb s="0">
      <v xml:space="preserve">Wikipedia	US Census	US Census	Wikipedia	Sec	</v>
      <v xml:space="preserve">CC-BY-SA			CC-BY-SA		</v>
      <v xml:space="preserve">http://en.wikipedia.org/wiki/Arkansas	https://www.census.gov/popest/data/state/asrh/2014/files/SC-EST2014-AGESEX-CIV.csv	http://www.census.gov/quickfacts/table/VET605214/05	https://en.wikipedia.org/wiki/Arkansas	https://www.sec.gov/cgi-bin/browse-edgar?action=getcompany&amp;CIK=0001915494	</v>
      <v xml:space="preserve">http://creativecommons.org/licenses/by-sa/3.0/			http://creativecommons.org/licenses/by-sa/3.0/		</v>
    </spb>
    <spb s="0">
      <v xml:space="preserve">Wikipedia	US Census	US Census	Sec	</v>
      <v xml:space="preserve">CC-BY-SA				</v>
      <v xml:space="preserve">http://en.wikipedia.org/wiki/Arkansas	https://www.census.gov/popest/data/state/asrh/2014/files/SC-EST2014-AGESEX-CIV.csv	http://www.census.gov/quickfacts/table/VET605214/05	https://www.sec.gov/cgi-bin/browse-edgar?action=getcompany&amp;CIK=0001915494	</v>
      <v xml:space="preserve">http://creativecommons.org/licenses/by-sa/3.0/				</v>
    </spb>
    <spb s="0">
      <v xml:space="preserve">Wikipedia	US Census	US Census	</v>
      <v xml:space="preserve">CC-BY-SA			</v>
      <v xml:space="preserve">http://en.wikipedia.org/wiki/Arkansas	https://www.census.gov/popest/data/state/asrh/2014/files/SC-EST2014-AGESEX-CIV.csv	http://www.census.gov/quickfacts/table/VET605214/05	</v>
      <v xml:space="preserve">http://creativecommons.org/licenses/by-sa/3.0/			</v>
    </spb>
    <spb s="10">
      <v>23</v>
      <v>24</v>
      <v>2</v>
      <v>2</v>
      <v>24</v>
      <v>23</v>
      <v>23</v>
      <v>25</v>
      <v>2</v>
      <v>24</v>
      <v>2</v>
      <v>26</v>
      <v>25</v>
      <v>2</v>
      <v>2</v>
      <v>2</v>
      <v>2</v>
      <v>26</v>
      <v>2</v>
      <v>2</v>
      <v>2</v>
      <v>2</v>
      <v>2</v>
      <v>2</v>
      <v>2</v>
      <v>2</v>
      <v>2</v>
      <v>26</v>
      <v>2</v>
      <v>2</v>
      <v>2</v>
      <v>2</v>
    </spb>
    <spb s="0">
      <v xml:space="preserve">Wikipedia	</v>
      <v xml:space="preserve">Public domain	</v>
      <v xml:space="preserve">http://en.wikipedia.org/wiki/Arkansas	</v>
      <v xml:space="preserve">http://en.wikipedia.org/wiki/Public_domain	</v>
    </spb>
    <spb s="0">
      <v xml:space="preserve">Wikipedia	</v>
      <v xml:space="preserve">CC-BY-SA	</v>
      <v xml:space="preserve">http://en.wikipedia.org/wiki/California	</v>
      <v xml:space="preserve">http://creativecommons.org/licenses/by-sa/3.0/	</v>
    </spb>
    <spb s="0">
      <v xml:space="preserve">Wikipedia	US Census	US Census	Wikipedia	Sec	</v>
      <v xml:space="preserve">CC-BY-SA			CC-BY-SA		</v>
      <v xml:space="preserve">http://en.wikipedia.org/wiki/California	https://www.census.gov/popest/data/state/asrh/2014/files/SC-EST2014-AGESEX-CIV.csv	http://www.census.gov/quickfacts/table/VET605214/06	https://en.wikipedia.org/wiki/California	https://www.sec.gov/cgi-bin/browse-edgar?action=getcompany&amp;CIK=0001937147	</v>
      <v xml:space="preserve">http://creativecommons.org/licenses/by-sa/3.0/			http://creativecommons.org/licenses/by-sa/3.0/		</v>
    </spb>
    <spb s="0">
      <v xml:space="preserve">Wikipedia	US Census	US Census	</v>
      <v xml:space="preserve">CC-BY-SA			</v>
      <v xml:space="preserve">http://en.wikipedia.org/wiki/California	https://www.census.gov/popest/data/state/asrh/2014/files/SC-EST2014-AGESEX-CIV.csv	http://www.census.gov/quickfacts/table/VET605214/06	</v>
      <v xml:space="preserve">http://creativecommons.org/licenses/by-sa/3.0/			</v>
    </spb>
    <spb s="0">
      <v xml:space="preserve">Wikipedia	US Census	Wikipedia	US Census	Wikipedia	Sec	</v>
      <v xml:space="preserve">CC-BY-SA		CC-BY-SA		CC-BY-SA		</v>
      <v xml:space="preserve">http://en.wikipedia.org/wiki/California	https://www.census.gov/popest/data/state/asrh/2014/files/SC-EST2014-AGESEX-CIV.csv	http://tl.wikipedia.org/wiki/Lungsod_ng_Culver,_California	http://www.census.gov/quickfacts/table/VET605214/06	https://en.wikipedia.org/wiki/California	https://www.sec.gov/cgi-bin/browse-edgar?action=getcompany&amp;CIK=0001937147	</v>
      <v xml:space="preserve">http://creativecommons.org/licenses/by-sa/3.0/		http://creativecommons.org/licenses/by-sa/3.0/		http://creativecommons.org/licenses/by-sa/3.0/		</v>
    </spb>
    <spb s="1">
      <v>29</v>
      <v>30</v>
      <v>2</v>
      <v>2</v>
      <v>30</v>
      <v>29</v>
      <v>29</v>
      <v>2</v>
      <v>30</v>
      <v>2</v>
      <v>31</v>
      <v>32</v>
      <v>2</v>
      <v>2</v>
      <v>2</v>
      <v>2</v>
      <v>31</v>
      <v>2</v>
      <v>2</v>
      <v>2</v>
      <v>2</v>
      <v>2</v>
      <v>2</v>
      <v>2</v>
      <v>2</v>
      <v>2</v>
      <v>31</v>
      <v>2</v>
      <v>2</v>
      <v>2</v>
      <v>2</v>
    </spb>
    <spb s="0">
      <v xml:space="preserve">Wikipedia	</v>
      <v xml:space="preserve">Public domain	</v>
      <v xml:space="preserve">http://en.wikipedia.org/wiki/California	</v>
      <v xml:space="preserve">http://en.wikipedia.org/wiki/Public_domain	</v>
    </spb>
    <spb s="0">
      <v xml:space="preserve">Wikipedia	</v>
      <v xml:space="preserve">CC-BY-SA	</v>
      <v xml:space="preserve">http://en.wikipedia.org/wiki/Colorado	</v>
      <v xml:space="preserve">http://creativecommons.org/licenses/by-sa/3.0/	</v>
    </spb>
    <spb s="0">
      <v xml:space="preserve">Wikipedia	Wikipedia	US Census	US Census	Wikipedia	Sec	</v>
      <v xml:space="preserve">CC-BY-SA	CC-BY-SA			CC-BY-SA		</v>
      <v xml:space="preserve">http://en.wikipedia.org/wiki/Colorado	http://pl.wikipedia.org/wiki/Kolorado	https://www.census.gov/popest/data/state/asrh/2014/files/SC-EST2014-AGESEX-CIV.csv	http://www.census.gov/quickfacts/table/WTN220212/08	https://en.wikipedia.org/wiki/Colorado	https://www.sec.gov/cgi-bin/browse-edgar?action=getcompany&amp;CIK=0001929514	</v>
      <v xml:space="preserve">http://creativecommons.org/licenses/by-sa/3.0/	http://creativecommons.org/licenses/by-sa/3.0/			http://creativecommons.org/licenses/by-sa/3.0/		</v>
    </spb>
    <spb s="0">
      <v xml:space="preserve">Wikipedia	US Census	US Census	Sec	</v>
      <v xml:space="preserve">CC-BY-SA				</v>
      <v xml:space="preserve">http://en.wikipedia.org/wiki/Colorado	https://www.census.gov/popest/data/state/asrh/2014/files/SC-EST2014-AGESEX-CIV.csv	http://www.census.gov/quickfacts/table/WTN220212/08	https://www.sec.gov/cgi-bin/browse-edgar?action=getcompany&amp;CIK=0001929514	</v>
      <v xml:space="preserve">http://creativecommons.org/licenses/by-sa/3.0/				</v>
    </spb>
    <spb s="0">
      <v xml:space="preserve">Wikipedia	US Census	US Census	Wikipedia	Sec	</v>
      <v xml:space="preserve">CC-BY-SA			CC-BY-SA		</v>
      <v xml:space="preserve">http://en.wikipedia.org/wiki/Colorado	https://www.census.gov/popest/data/state/asrh/2014/files/SC-EST2014-AGESEX-CIV.csv	http://www.census.gov/quickfacts/table/WTN220212/08	https://en.wikipedia.org/wiki/Colorado	https://www.sec.gov/cgi-bin/browse-edgar?action=getcompany&amp;CIK=0001929514	</v>
      <v xml:space="preserve">http://creativecommons.org/licenses/by-sa/3.0/			http://creativecommons.org/licenses/by-sa/3.0/		</v>
    </spb>
    <spb s="0">
      <v xml:space="preserve">Wikipedia	US Census	US Census	</v>
      <v xml:space="preserve">CC-BY-SA			</v>
      <v xml:space="preserve">http://en.wikipedia.org/wiki/Colorado	https://www.census.gov/popest/data/state/asrh/2014/files/SC-EST2014-AGESEX-CIV.csv	http://www.census.gov/quickfacts/table/WTN220212/08	</v>
      <v xml:space="preserve">http://creativecommons.org/licenses/by-sa/3.0/			</v>
    </spb>
    <spb s="10">
      <v>35</v>
      <v>36</v>
      <v>2</v>
      <v>2</v>
      <v>36</v>
      <v>35</v>
      <v>35</v>
      <v>37</v>
      <v>2</v>
      <v>38</v>
      <v>2</v>
      <v>39</v>
      <v>37</v>
      <v>2</v>
      <v>2</v>
      <v>2</v>
      <v>2</v>
      <v>39</v>
      <v>2</v>
      <v>2</v>
      <v>2</v>
      <v>2</v>
      <v>2</v>
      <v>2</v>
      <v>2</v>
      <v>2</v>
      <v>2</v>
      <v>39</v>
      <v>2</v>
      <v>2</v>
      <v>2</v>
      <v>2</v>
    </spb>
    <spb s="0">
      <v xml:space="preserve">Wikipedia	</v>
      <v xml:space="preserve">Public domain	</v>
      <v xml:space="preserve">http://en.wikipedia.org/wiki/Colorado	</v>
      <v xml:space="preserve">http://en.wikipedia.org/wiki/Public_domain	</v>
    </spb>
    <spb s="0">
      <v xml:space="preserve">Wikipedia	</v>
      <v xml:space="preserve">CC-BY-SA	</v>
      <v xml:space="preserve">http://en.wikipedia.org/wiki/Connecticut	</v>
      <v xml:space="preserve">http://creativecommons.org/licenses/by-sa/3.0/	</v>
    </spb>
    <spb s="0">
      <v xml:space="preserve">Wikipedia	US Census	US Census	Wikipedia	Bookdepository	Sec	</v>
      <v xml:space="preserve">CC-BY-SA			CC-BY-SA			</v>
      <v xml:space="preserve">http://en.wikipedia.org/wiki/Connecticut	https://www.census.gov/popest/data/state/asrh/2014/files/SC-EST2014-AGESEX-CIV.csv	http://www.census.gov/quickfacts/table/WTN220212/09	https://en.wikipedia.org/wiki/Connecticut	https://www.bookdepository.com/author/Etc-Connecticut-Laws	https://www.sec.gov/cgi-bin/browse-edgar?action=getcompany&amp;CIK=0001926349	</v>
      <v xml:space="preserve">http://creativecommons.org/licenses/by-sa/3.0/			http://creativecommons.org/licenses/by-sa/3.0/			</v>
    </spb>
    <spb s="0">
      <v xml:space="preserve">Wikipedia	US Census	Bookdepository	</v>
      <v xml:space="preserve">CC-BY-SA			</v>
      <v xml:space="preserve">http://en.wikipedia.org/wiki/Connecticut	https://www.census.gov/popest/data/state/asrh/2014/files/SC-EST2014-AGESEX-CIV.csv	https://www.bookdepository.com/author/Etc-Connecticut-Laws	</v>
      <v xml:space="preserve">http://creativecommons.org/licenses/by-sa/3.0/			</v>
    </spb>
    <spb s="0">
      <v xml:space="preserve">Wikipedia	US Census	Bookdepository	Sec	</v>
      <v xml:space="preserve">CC-BY-SA				</v>
      <v xml:space="preserve">http://en.wikipedia.org/wiki/Connecticut	https://www.census.gov/popest/data/state/asrh/2014/files/SC-EST2014-AGESEX-CIV.csv	https://www.bookdepository.com/author/Etc-Connecticut-Laws	https://www.sec.gov/cgi-bin/browse-edgar?action=getcompany&amp;CIK=0001926349	</v>
      <v xml:space="preserve">http://creativecommons.org/licenses/by-sa/3.0/				</v>
    </spb>
    <spb s="1">
      <v>42</v>
      <v>43</v>
      <v>2</v>
      <v>2</v>
      <v>43</v>
      <v>42</v>
      <v>42</v>
      <v>2</v>
      <v>43</v>
      <v>2</v>
      <v>44</v>
      <v>45</v>
      <v>2</v>
      <v>2</v>
      <v>2</v>
      <v>2</v>
      <v>44</v>
      <v>2</v>
      <v>2</v>
      <v>2</v>
      <v>2</v>
      <v>2</v>
      <v>2</v>
      <v>2</v>
      <v>2</v>
      <v>2</v>
      <v>44</v>
      <v>2</v>
      <v>2</v>
      <v>2</v>
      <v>2</v>
    </spb>
    <spb s="2">
      <v>1</v>
      <v>Name</v>
      <v>LearnMoreOnLink</v>
    </spb>
    <spb s="11">
      <v>1</v>
      <v>3</v>
    </spb>
    <spb s="0">
      <v xml:space="preserve">Wikipedia	</v>
      <v xml:space="preserve">CC-BY-SA	</v>
      <v xml:space="preserve">http://en.wikipedia.org/wiki/Delaware	</v>
      <v xml:space="preserve">http://creativecommons.org/licenses/by-sa/3.0/	</v>
    </spb>
    <spb s="0">
      <v xml:space="preserve">Wikipedia	US Census	US Census	Wikipedia	Sec	</v>
      <v xml:space="preserve">CC-BY-SA			CC-BY-SA		</v>
      <v xml:space="preserve">http://en.wikipedia.org/wiki/Delaware	https://www.census.gov/popest/data/state/asrh/2014/files/SC-EST2014-AGESEX-CIV.csv	http://www.census.gov/quickfacts/table/WTN220212/10	https://en.wikipedia.org/wiki/Delaware	https://www.sec.gov/cgi-bin/browse-edgar?action=getcompany&amp;CIK=0001935621	</v>
      <v xml:space="preserve">http://creativecommons.org/licenses/by-sa/3.0/			http://creativecommons.org/licenses/by-sa/3.0/		</v>
    </spb>
    <spb s="0">
      <v xml:space="preserve">Wikipedia	US Census	US Census	</v>
      <v xml:space="preserve">CC-BY-SA			</v>
      <v xml:space="preserve">http://en.wikipedia.org/wiki/Delaware	https://www.census.gov/popest/data/state/asrh/2014/files/SC-EST2014-AGESEX-CIV.csv	http://www.census.gov/quickfacts/table/WTN220212/10	</v>
      <v xml:space="preserve">http://creativecommons.org/licenses/by-sa/3.0/			</v>
    </spb>
    <spb s="0">
      <v xml:space="preserve">Wikipedia	US Census	US Census	Sec	</v>
      <v xml:space="preserve">CC-BY-SA				</v>
      <v xml:space="preserve">http://en.wikipedia.org/wiki/Delaware	https://www.census.gov/popest/data/state/asrh/2014/files/SC-EST2014-AGESEX-CIV.csv	http://www.census.gov/quickfacts/table/WTN220212/10	https://www.sec.gov/cgi-bin/browse-edgar?action=getcompany&amp;CIK=0001935621	</v>
      <v xml:space="preserve">http://creativecommons.org/licenses/by-sa/3.0/				</v>
    </spb>
    <spb s="1">
      <v>49</v>
      <v>50</v>
      <v>2</v>
      <v>2</v>
      <v>50</v>
      <v>49</v>
      <v>49</v>
      <v>2</v>
      <v>50</v>
      <v>2</v>
      <v>51</v>
      <v>52</v>
      <v>2</v>
      <v>2</v>
      <v>2</v>
      <v>2</v>
      <v>51</v>
      <v>2</v>
      <v>2</v>
      <v>2</v>
      <v>2</v>
      <v>2</v>
      <v>2</v>
      <v>2</v>
      <v>2</v>
      <v>2</v>
      <v>51</v>
      <v>2</v>
      <v>2</v>
      <v>2</v>
      <v>2</v>
    </spb>
    <spb s="0">
      <v xml:space="preserve">Wikipedia	</v>
      <v xml:space="preserve">Public domain	</v>
      <v xml:space="preserve">http://en.wikipedia.org/wiki/Delaware	</v>
      <v xml:space="preserve">http://en.wikipedia.org/wiki/Public_domain	</v>
    </spb>
    <spb s="0">
      <v xml:space="preserve">Wikipedia	</v>
      <v xml:space="preserve">CC-BY-SA	</v>
      <v xml:space="preserve">http://en.wikipedia.org/wiki/Florida	</v>
      <v xml:space="preserve">http://creativecommons.org/licenses/by-sa/3.0/	</v>
    </spb>
    <spb s="0">
      <v xml:space="preserve">Wikipedia	US Census	Wikidata	US Census	Wikipedia	Sec	</v>
      <v xml:space="preserve">CC-BY-SA				CC-BY-SA		</v>
      <v xml:space="preserve">http://en.wikipedia.org/wiki/Florida	https://www.census.gov/popest/data/state/asrh/2014/files/SC-EST2014-AGESEX-CIV.csv	https://www.wikidata.org/wiki/Q229278	http://www.census.gov/quickfacts/table/WTN220212/12	https://en.wikipedia.org/wiki/Florida	https://www.sec.gov/cgi-bin/browse-edgar?action=getcompany&amp;CIK=0001935771	</v>
      <v xml:space="preserve">http://creativecommons.org/licenses/by-sa/3.0/				http://creativecommons.org/licenses/by-sa/3.0/		</v>
    </spb>
    <spb s="0">
      <v xml:space="preserve">Wikipedia	US Census	US Census	Wikipedia	Sec	</v>
      <v xml:space="preserve">CC-BY-SA			CC-BY-SA		</v>
      <v xml:space="preserve">http://en.wikipedia.org/wiki/Florida	https://www.census.gov/popest/data/state/asrh/2014/files/SC-EST2014-AGESEX-CIV.csv	http://www.census.gov/quickfacts/table/WTN220212/12	https://en.wikipedia.org/wiki/Florida	https://www.sec.gov/cgi-bin/browse-edgar?action=getcompany&amp;CIK=0001935771	</v>
      <v xml:space="preserve">http://creativecommons.org/licenses/by-sa/3.0/			http://creativecommons.org/licenses/by-sa/3.0/		</v>
    </spb>
    <spb s="0">
      <v xml:space="preserve">Wikipedia	US Census	US Census	</v>
      <v xml:space="preserve">CC-BY-SA			</v>
      <v xml:space="preserve">http://en.wikipedia.org/wiki/Florida	https://www.census.gov/popest/data/state/asrh/2014/files/SC-EST2014-AGESEX-CIV.csv	http://www.census.gov/quickfacts/table/WTN220212/12	</v>
      <v xml:space="preserve">http://creativecommons.org/licenses/by-sa/3.0/			</v>
    </spb>
    <spb s="0">
      <v xml:space="preserve">Wikipedia	US Census	US Census	Sec	</v>
      <v xml:space="preserve">CC-BY-SA				</v>
      <v xml:space="preserve">http://en.wikipedia.org/wiki/Florida	https://www.census.gov/popest/data/state/asrh/2014/files/SC-EST2014-AGESEX-CIV.csv	http://www.census.gov/quickfacts/table/WTN220212/12	https://www.sec.gov/cgi-bin/browse-edgar?action=getcompany&amp;CIK=0001935771	</v>
      <v xml:space="preserve">http://creativecommons.org/licenses/by-sa/3.0/				</v>
    </spb>
    <spb s="12">
      <v>55</v>
      <v>56</v>
      <v>2</v>
      <v>56</v>
      <v>55</v>
      <v>55</v>
      <v>2</v>
      <v>57</v>
      <v>2</v>
      <v>58</v>
      <v>59</v>
      <v>2</v>
      <v>2</v>
      <v>2</v>
      <v>2</v>
      <v>58</v>
      <v>2</v>
      <v>2</v>
      <v>2</v>
      <v>2</v>
      <v>2</v>
      <v>2</v>
      <v>2</v>
      <v>2</v>
      <v>2</v>
      <v>58</v>
      <v>2</v>
      <v>2</v>
      <v>2</v>
      <v>2</v>
    </spb>
    <spb s="8">
      <v>square km</v>
      <v>2015</v>
      <v>2019</v>
      <v>2016</v>
      <v>2016</v>
      <v>2015</v>
      <v>2015</v>
      <v>2010, 2016</v>
      <v>persons (2015)</v>
      <v>persons (2015)</v>
      <v>2015</v>
      <v>2015</v>
      <v>2015</v>
      <v>2015</v>
      <v>persons (2015)</v>
      <v>persons (2015)</v>
      <v>2015</v>
      <v>persons age 16+, 2015</v>
      <v>persons (2015)</v>
      <v>under age 65, 2015</v>
      <v>2015</v>
      <v>persons age 25+, 2015</v>
      <v>persons (2015)</v>
      <v>persons (2015)</v>
      <v>persons (2015)</v>
    </spb>
    <spb s="0">
      <v xml:space="preserve">Wikipedia	</v>
      <v xml:space="preserve">Public domain	</v>
      <v xml:space="preserve">http://en.wikipedia.org/wiki/Florida	</v>
      <v xml:space="preserve">http://en.wikipedia.org/wiki/Public_domain	</v>
    </spb>
    <spb s="0">
      <v xml:space="preserve">Wikipedia	</v>
      <v xml:space="preserve">CC-BY-SA	</v>
      <v xml:space="preserve">http://en.wikipedia.org/wiki/Georgia_(U.S._state)	</v>
      <v xml:space="preserve">http://creativecommons.org/licenses/by-sa/3.0/	</v>
    </spb>
    <spb s="0">
      <v xml:space="preserve">Wikipedia	US Census	US Census	Wikipedia	Sec	</v>
      <v xml:space="preserve">CC-BY-SA			CC-BY-SA		</v>
      <v xml:space="preserve">http://en.wikipedia.org/wiki/Georgia_(U.S._state)	https://www.census.gov/popest/data/state/asrh/2014/files/SC-EST2014-AGESEX-CIV.csv	http://www.census.gov/quickfacts/table/WTN220212/13	https://en.wikipedia.org/wiki/Georgia_(U.S._state)	https://www.sec.gov/cgi-bin/browse-edgar?action=getcompany&amp;CIK=0001912339	</v>
      <v xml:space="preserve">http://creativecommons.org/licenses/by-sa/3.0/			http://creativecommons.org/licenses/by-sa/3.0/		</v>
    </spb>
    <spb s="0">
      <v xml:space="preserve">Wikipedia	US Census	US Census	Sec	</v>
      <v xml:space="preserve">CC-BY-SA				</v>
      <v xml:space="preserve">http://en.wikipedia.org/wiki/Georgia_(U.S._state)	https://www.census.gov/popest/data/state/asrh/2014/files/SC-EST2014-AGESEX-CIV.csv	http://www.census.gov/quickfacts/table/WTN220212/13	https://www.sec.gov/cgi-bin/browse-edgar?action=getcompany&amp;CIK=0001912339	</v>
      <v xml:space="preserve">http://creativecommons.org/licenses/by-sa/3.0/				</v>
    </spb>
    <spb s="0">
      <v xml:space="preserve">Wikipedia	US Census	US Census	</v>
      <v xml:space="preserve">CC-BY-SA			</v>
      <v xml:space="preserve">http://en.wikipedia.org/wiki/Georgia_(U.S._state)	https://www.census.gov/popest/data/state/asrh/2014/files/SC-EST2014-AGESEX-CIV.csv	http://www.census.gov/quickfacts/table/WTN220212/13	</v>
      <v xml:space="preserve">http://creativecommons.org/licenses/by-sa/3.0/			</v>
    </spb>
    <spb s="10">
      <v>63</v>
      <v>64</v>
      <v>2</v>
      <v>2</v>
      <v>64</v>
      <v>63</v>
      <v>63</v>
      <v>65</v>
      <v>2</v>
      <v>64</v>
      <v>2</v>
      <v>66</v>
      <v>65</v>
      <v>2</v>
      <v>2</v>
      <v>2</v>
      <v>2</v>
      <v>66</v>
      <v>2</v>
      <v>2</v>
      <v>2</v>
      <v>2</v>
      <v>2</v>
      <v>2</v>
      <v>2</v>
      <v>2</v>
      <v>2</v>
      <v>66</v>
      <v>2</v>
      <v>2</v>
      <v>2</v>
      <v>2</v>
    </spb>
    <spb s="0">
      <v xml:space="preserve">Wikipedia	</v>
      <v xml:space="preserve">Public domain	</v>
      <v xml:space="preserve">http://en.wikipedia.org/wiki/Georgia_(U.S._state)	</v>
      <v xml:space="preserve">http://en.wikipedia.org/wiki/Public_domain	</v>
    </spb>
    <spb s="0">
      <v xml:space="preserve">Wikipedia	</v>
      <v xml:space="preserve">CC-BY-SA	</v>
      <v xml:space="preserve">http://en.wikipedia.org/wiki/Idaho	</v>
      <v xml:space="preserve">http://creativecommons.org/licenses/by-sa/3.0/	</v>
    </spb>
    <spb s="0">
      <v xml:space="preserve">Wikipedia	US Census	US Census	Wikipedia	Sec	</v>
      <v xml:space="preserve">CC-BY-SA			CC-BY-SA		</v>
      <v xml:space="preserve">http://en.wikipedia.org/wiki/Idaho	https://www.census.gov/popest/data/state/asrh/2014/files/SC-EST2014-AGESEX-CIV.csv	http://www.census.gov/quickfacts/table/WTN220212/16	https://en.wikipedia.org/wiki/Idaho	https://www.sec.gov/cgi-bin/browse-edgar?action=getcompany&amp;CIK=0001885767	</v>
      <v xml:space="preserve">http://creativecommons.org/licenses/by-sa/3.0/			http://creativecommons.org/licenses/by-sa/3.0/		</v>
    </spb>
    <spb s="0">
      <v xml:space="preserve">Wikipedia	US Census	US Census	</v>
      <v xml:space="preserve">CC-BY-SA			</v>
      <v xml:space="preserve">http://en.wikipedia.org/wiki/Idaho	https://www.census.gov/popest/data/state/asrh/2014/files/SC-EST2014-AGESEX-CIV.csv	http://www.census.gov/quickfacts/table/WTN220212/16	</v>
      <v xml:space="preserve">http://creativecommons.org/licenses/by-sa/3.0/			</v>
    </spb>
    <spb s="10">
      <v>69</v>
      <v>70</v>
      <v>2</v>
      <v>2</v>
      <v>70</v>
      <v>69</v>
      <v>69</v>
      <v>70</v>
      <v>2</v>
      <v>70</v>
      <v>2</v>
      <v>71</v>
      <v>70</v>
      <v>2</v>
      <v>2</v>
      <v>2</v>
      <v>2</v>
      <v>71</v>
      <v>2</v>
      <v>2</v>
      <v>2</v>
      <v>2</v>
      <v>2</v>
      <v>2</v>
      <v>2</v>
      <v>2</v>
      <v>2</v>
      <v>71</v>
      <v>2</v>
      <v>2</v>
      <v>2</v>
      <v>2</v>
    </spb>
    <spb s="0">
      <v xml:space="preserve">Wikipedia	</v>
      <v xml:space="preserve">Public domain	</v>
      <v xml:space="preserve">http://en.wikipedia.org/wiki/Idaho	</v>
      <v xml:space="preserve">http://en.wikipedia.org/wiki/Public_domain	</v>
    </spb>
    <spb s="0">
      <v xml:space="preserve">Wikipedia	</v>
      <v xml:space="preserve">CC-BY-SA	</v>
      <v xml:space="preserve">http://en.wikipedia.org/wiki/Illinois	</v>
      <v xml:space="preserve">http://creativecommons.org/licenses/by-sa/3.0/	</v>
    </spb>
    <spb s="0">
      <v xml:space="preserve">Wikipedia	US Census	US Census	Wikipedia	Sec	</v>
      <v xml:space="preserve">CC-BY-SA			CC-BY-SA		</v>
      <v xml:space="preserve">http://en.wikipedia.org/wiki/Illinois	https://www.census.gov/popest/data/state/asrh/2014/files/SC-EST2014-AGESEX-CIV.csv	http://www.census.gov/quickfacts/table/WTN220212/17	https://en.wikipedia.org/wiki/Illinois	https://www.sec.gov/cgi-bin/browse-edgar?action=getcompany&amp;CIK=0001929662	</v>
      <v xml:space="preserve">http://creativecommons.org/licenses/by-sa/3.0/			http://creativecommons.org/licenses/by-sa/3.0/		</v>
    </spb>
    <spb s="0">
      <v xml:space="preserve">Wikipedia	US Census	US Census	</v>
      <v xml:space="preserve">CC-BY-SA			</v>
      <v xml:space="preserve">http://en.wikipedia.org/wiki/Illinois	https://www.census.gov/popest/data/state/asrh/2014/files/SC-EST2014-AGESEX-CIV.csv	http://www.census.gov/quickfacts/table/WTN220212/17	</v>
      <v xml:space="preserve">http://creativecommons.org/licenses/by-sa/3.0/			</v>
    </spb>
    <spb s="1">
      <v>74</v>
      <v>75</v>
      <v>2</v>
      <v>2</v>
      <v>75</v>
      <v>74</v>
      <v>74</v>
      <v>2</v>
      <v>75</v>
      <v>2</v>
      <v>76</v>
      <v>76</v>
      <v>2</v>
      <v>2</v>
      <v>2</v>
      <v>2</v>
      <v>76</v>
      <v>2</v>
      <v>2</v>
      <v>2</v>
      <v>2</v>
      <v>2</v>
      <v>2</v>
      <v>2</v>
      <v>2</v>
      <v>2</v>
      <v>76</v>
      <v>2</v>
      <v>2</v>
      <v>2</v>
      <v>2</v>
    </spb>
    <spb s="0">
      <v xml:space="preserve">Wikipedia	</v>
      <v xml:space="preserve">CC BY-SA 3.0	</v>
      <v xml:space="preserve">http://fr.wikipedia.org/wiki/Illinois	</v>
      <v xml:space="preserve">https://creativecommons.org/licenses/by-sa/3.0	</v>
    </spb>
    <spb s="0">
      <v xml:space="preserve">Wikipedia	</v>
      <v xml:space="preserve">CC-BY-SA	</v>
      <v xml:space="preserve">http://en.wikipedia.org/wiki/Indiana	</v>
      <v xml:space="preserve">http://creativecommons.org/licenses/by-sa/3.0/	</v>
    </spb>
    <spb s="0">
      <v xml:space="preserve">Wikipedia	US Census	Wikidata	US Census	Wikipedia	Sec	</v>
      <v xml:space="preserve">CC-BY-SA				CC-BY-SA		</v>
      <v xml:space="preserve">http://en.wikipedia.org/wiki/Indiana	https://www.census.gov/popest/data/state/asrh/2014/files/SC-EST2014-AGESEX-CIV.csv	https://www.wikidata.org/wiki/Q226683	http://www.census.gov/quickfacts/table/WTN220212/18	https://en.wikipedia.org/wiki/Indiana	https://www.sec.gov/cgi-bin/browse-edgar?action=getcompany&amp;CIK=0001932421	</v>
      <v xml:space="preserve">http://creativecommons.org/licenses/by-sa/3.0/				http://creativecommons.org/licenses/by-sa/3.0/		</v>
    </spb>
    <spb s="0">
      <v xml:space="preserve">Wikipedia	US Census	US Census	Sec	</v>
      <v xml:space="preserve">CC-BY-SA				</v>
      <v xml:space="preserve">http://en.wikipedia.org/wiki/Indiana	https://www.census.gov/popest/data/state/asrh/2014/files/SC-EST2014-AGESEX-CIV.csv	http://www.census.gov/quickfacts/table/WTN220212/18	https://www.sec.gov/cgi-bin/browse-edgar?action=getcompany&amp;CIK=0001932421	</v>
      <v xml:space="preserve">http://creativecommons.org/licenses/by-sa/3.0/				</v>
    </spb>
    <spb s="0">
      <v xml:space="preserve">Wikipedia	US Census	US Census	Wikipedia	Sec	</v>
      <v xml:space="preserve">CC-BY-SA			CC-BY-SA		</v>
      <v xml:space="preserve">http://en.wikipedia.org/wiki/Indiana	https://www.census.gov/popest/data/state/asrh/2014/files/SC-EST2014-AGESEX-CIV.csv	http://www.census.gov/quickfacts/table/WTN220212/18	https://en.wikipedia.org/wiki/Indiana	https://www.sec.gov/cgi-bin/browse-edgar?action=getcompany&amp;CIK=0001932421	</v>
      <v xml:space="preserve">http://creativecommons.org/licenses/by-sa/3.0/			http://creativecommons.org/licenses/by-sa/3.0/		</v>
    </spb>
    <spb s="0">
      <v xml:space="preserve">Wikipedia	US Census	US Census	</v>
      <v xml:space="preserve">CC-BY-SA			</v>
      <v xml:space="preserve">http://en.wikipedia.org/wiki/Indiana	https://www.census.gov/popest/data/state/asrh/2014/files/SC-EST2014-AGESEX-CIV.csv	http://www.census.gov/quickfacts/table/WTN220212/18	</v>
      <v xml:space="preserve">http://creativecommons.org/licenses/by-sa/3.0/			</v>
    </spb>
    <spb s="10">
      <v>79</v>
      <v>80</v>
      <v>2</v>
      <v>2</v>
      <v>80</v>
      <v>79</v>
      <v>79</v>
      <v>81</v>
      <v>2</v>
      <v>82</v>
      <v>2</v>
      <v>83</v>
      <v>81</v>
      <v>2</v>
      <v>2</v>
      <v>2</v>
      <v>2</v>
      <v>83</v>
      <v>2</v>
      <v>2</v>
      <v>2</v>
      <v>2</v>
      <v>2</v>
      <v>2</v>
      <v>2</v>
      <v>2</v>
      <v>2</v>
      <v>83</v>
      <v>2</v>
      <v>2</v>
      <v>2</v>
      <v>2</v>
    </spb>
    <spb s="0">
      <v xml:space="preserve">Wikipedia	</v>
      <v xml:space="preserve">Public domain	</v>
      <v xml:space="preserve">http://en.wikipedia.org/wiki/Indiana	</v>
      <v xml:space="preserve">http://en.wikipedia.org/wiki/Public_domain	</v>
    </spb>
    <spb s="0">
      <v xml:space="preserve">Wikipedia	</v>
      <v xml:space="preserve">CC-BY-SA	</v>
      <v xml:space="preserve">http://en.wikipedia.org/wiki/Iowa	</v>
      <v xml:space="preserve">http://creativecommons.org/licenses/by-sa/3.0/	</v>
    </spb>
    <spb s="0">
      <v xml:space="preserve">Wikipedia	US Census	US Census	Wikipedia	Sec	Tasteatlas	</v>
      <v xml:space="preserve">CC-BY-SA			CC-BY-SA			</v>
      <v xml:space="preserve">http://en.wikipedia.org/wiki/Iowa	https://www.census.gov/popest/data/state/asrh/2014/files/SC-EST2014-AGESEX-CIV.csv	http://www.census.gov/quickfacts/table/WTN220212/19	https://en.wikipedia.org/wiki/Iowa	https://www.sec.gov/cgi-bin/browse-edgar?action=getcompany&amp;CIK=0001918595	https://www.tasteatlas.com/iowa	</v>
      <v xml:space="preserve">http://creativecommons.org/licenses/by-sa/3.0/			http://creativecommons.org/licenses/by-sa/3.0/			</v>
    </spb>
    <spb s="0">
      <v xml:space="preserve">Wikipedia	US Census	US Census	Sec	</v>
      <v xml:space="preserve">CC-BY-SA				</v>
      <v xml:space="preserve">http://en.wikipedia.org/wiki/Iowa	https://www.census.gov/popest/data/state/asrh/2014/files/SC-EST2014-AGESEX-CIV.csv	http://www.census.gov/quickfacts/table/WTN220212/19	https://www.sec.gov/cgi-bin/browse-edgar?action=getcompany&amp;CIK=0001918595	</v>
      <v xml:space="preserve">http://creativecommons.org/licenses/by-sa/3.0/				</v>
    </spb>
    <spb s="0">
      <v xml:space="preserve">Wikipedia	US Census	US Census	Wikipedia	Sec	</v>
      <v xml:space="preserve">CC-BY-SA			CC-BY-SA		</v>
      <v xml:space="preserve">http://en.wikipedia.org/wiki/Iowa	https://www.census.gov/popest/data/state/asrh/2014/files/SC-EST2014-AGESEX-CIV.csv	http://www.census.gov/quickfacts/table/WTN220212/19	https://en.wikipedia.org/wiki/Iowa	https://www.sec.gov/cgi-bin/browse-edgar?action=getcompany&amp;CIK=0001918595	</v>
      <v xml:space="preserve">http://creativecommons.org/licenses/by-sa/3.0/			http://creativecommons.org/licenses/by-sa/3.0/		</v>
    </spb>
    <spb s="0">
      <v xml:space="preserve">Wikipedia	US Census	US Census	</v>
      <v xml:space="preserve">CC-BY-SA			</v>
      <v xml:space="preserve">http://en.wikipedia.org/wiki/Iowa	https://www.census.gov/popest/data/state/asrh/2014/files/SC-EST2014-AGESEX-CIV.csv	http://www.census.gov/quickfacts/table/WTN220212/19	</v>
      <v xml:space="preserve">http://creativecommons.org/licenses/by-sa/3.0/			</v>
    </spb>
    <spb s="10">
      <v>86</v>
      <v>87</v>
      <v>2</v>
      <v>2</v>
      <v>87</v>
      <v>86</v>
      <v>86</v>
      <v>88</v>
      <v>2</v>
      <v>89</v>
      <v>2</v>
      <v>90</v>
      <v>88</v>
      <v>2</v>
      <v>2</v>
      <v>2</v>
      <v>2</v>
      <v>90</v>
      <v>2</v>
      <v>2</v>
      <v>2</v>
      <v>2</v>
      <v>2</v>
      <v>2</v>
      <v>2</v>
      <v>2</v>
      <v>2</v>
      <v>90</v>
      <v>2</v>
      <v>2</v>
      <v>2</v>
      <v>2</v>
    </spb>
    <spb s="0">
      <v xml:space="preserve">Wikipedia	</v>
      <v xml:space="preserve">Public domain	</v>
      <v xml:space="preserve">http://en.wikipedia.org/wiki/Iowa	</v>
      <v xml:space="preserve">http://en.wikipedia.org/wiki/Public_domain	</v>
    </spb>
    <spb s="0">
      <v xml:space="preserve">Wikipedia	</v>
      <v xml:space="preserve">CC-BY-SA	</v>
      <v xml:space="preserve">http://en.wikipedia.org/wiki/Kansas	</v>
      <v xml:space="preserve">http://creativecommons.org/licenses/by-sa/3.0/	</v>
    </spb>
    <spb s="0">
      <v xml:space="preserve">Wikipedia	US Census	US Census	Wikipedia	Sec	</v>
      <v xml:space="preserve">CC-BY-SA			CC-BY-SA		</v>
      <v xml:space="preserve">http://en.wikipedia.org/wiki/Kansas	https://www.census.gov/popest/data/state/asrh/2014/files/SC-EST2014-AGESEX-CIV.csv	http://www.census.gov/quickfacts/table/WTN220212/20	https://en.wikipedia.org/wiki/Kansas	https://www.sec.gov/cgi-bin/browse-edgar?action=getcompany&amp;CIK=0001911968	</v>
      <v xml:space="preserve">http://creativecommons.org/licenses/by-sa/3.0/			http://creativecommons.org/licenses/by-sa/3.0/		</v>
    </spb>
    <spb s="0">
      <v xml:space="preserve">Wikipedia	US Census	US Census	</v>
      <v xml:space="preserve">CC-BY-SA			</v>
      <v xml:space="preserve">http://en.wikipedia.org/wiki/Kansas	https://www.census.gov/popest/data/state/asrh/2014/files/SC-EST2014-AGESEX-CIV.csv	http://www.census.gov/quickfacts/table/WTN220212/20	</v>
      <v xml:space="preserve">http://creativecommons.org/licenses/by-sa/3.0/			</v>
    </spb>
    <spb s="1">
      <v>93</v>
      <v>94</v>
      <v>2</v>
      <v>2</v>
      <v>94</v>
      <v>93</v>
      <v>93</v>
      <v>2</v>
      <v>94</v>
      <v>2</v>
      <v>95</v>
      <v>94</v>
      <v>2</v>
      <v>2</v>
      <v>2</v>
      <v>2</v>
      <v>95</v>
      <v>2</v>
      <v>2</v>
      <v>2</v>
      <v>2</v>
      <v>2</v>
      <v>2</v>
      <v>2</v>
      <v>2</v>
      <v>2</v>
      <v>95</v>
      <v>2</v>
      <v>2</v>
      <v>2</v>
      <v>2</v>
    </spb>
    <spb s="0">
      <v xml:space="preserve">Wikipedia	</v>
      <v xml:space="preserve">Public domain	</v>
      <v xml:space="preserve">http://zh.wikipedia.org/wiki/堪薩斯州	</v>
      <v xml:space="preserve">http://en.wikipedia.org/wiki/Public_domain	</v>
    </spb>
    <spb s="0">
      <v xml:space="preserve">Wikipedia	</v>
      <v xml:space="preserve">CC-BY-SA	</v>
      <v xml:space="preserve">http://en.wikipedia.org/wiki/Kentucky	</v>
      <v xml:space="preserve">http://creativecommons.org/licenses/by-sa/3.0/	</v>
    </spb>
    <spb s="0">
      <v xml:space="preserve">Wikipedia	US Census	US Census	Wikipedia	Sec	</v>
      <v xml:space="preserve">CC-BY-SA			CC-BY-SA		</v>
      <v xml:space="preserve">http://en.wikipedia.org/wiki/Kentucky	https://www.census.gov/popest/data/state/asrh/2014/files/SC-EST2014-AGESEX-CIV.csv	http://www.census.gov/quickfacts/table/WTN220212/21	https://en.wikipedia.org/wiki/Kentucky	https://www.sec.gov/cgi-bin/browse-edgar?action=getcompany&amp;CIK=0001922684	</v>
      <v xml:space="preserve">http://creativecommons.org/licenses/by-sa/3.0/			http://creativecommons.org/licenses/by-sa/3.0/		</v>
    </spb>
    <spb s="0">
      <v xml:space="preserve">Wikipedia	US Census	US Census	</v>
      <v xml:space="preserve">CC-BY-SA			</v>
      <v xml:space="preserve">http://en.wikipedia.org/wiki/Kentucky	https://www.census.gov/popest/data/state/asrh/2014/files/SC-EST2014-AGESEX-CIV.csv	http://www.census.gov/quickfacts/table/WTN220212/21	</v>
      <v xml:space="preserve">http://creativecommons.org/licenses/by-sa/3.0/			</v>
    </spb>
    <spb s="1">
      <v>98</v>
      <v>99</v>
      <v>2</v>
      <v>2</v>
      <v>99</v>
      <v>98</v>
      <v>98</v>
      <v>2</v>
      <v>99</v>
      <v>2</v>
      <v>100</v>
      <v>100</v>
      <v>2</v>
      <v>2</v>
      <v>2</v>
      <v>2</v>
      <v>100</v>
      <v>2</v>
      <v>2</v>
      <v>2</v>
      <v>2</v>
      <v>2</v>
      <v>2</v>
      <v>2</v>
      <v>2</v>
      <v>2</v>
      <v>100</v>
      <v>2</v>
      <v>2</v>
      <v>2</v>
      <v>2</v>
    </spb>
    <spb s="0">
      <v xml:space="preserve">Wikipedia	</v>
      <v xml:space="preserve">Public domain	</v>
      <v xml:space="preserve">http://en.wikipedia.org/wiki/Kentucky	</v>
      <v xml:space="preserve">http://en.wikipedia.org/wiki/Public_domain	</v>
    </spb>
    <spb s="0">
      <v xml:space="preserve">Wikipedia	</v>
      <v xml:space="preserve">CC-BY-SA	</v>
      <v xml:space="preserve">http://en.wikipedia.org/wiki/Louisiana	</v>
      <v xml:space="preserve">http://creativecommons.org/licenses/by-sa/3.0/	</v>
    </spb>
    <spb s="0">
      <v xml:space="preserve">Wikipedia	US Census	US Census	Wikipedia	Sec	</v>
      <v xml:space="preserve">CC-BY-SA			CC-BY-SA		</v>
      <v xml:space="preserve">http://en.wikipedia.org/wiki/Louisiana	https://www.census.gov/popest/data/state/asrh/2014/files/SC-EST2014-AGESEX-CIV.csv	http://www.census.gov/quickfacts/table/WTN220212/22	https://en.wikipedia.org/wiki/Louisiana	https://www.sec.gov/cgi-bin/browse-edgar?action=getcompany&amp;CIK=0001918707	</v>
      <v xml:space="preserve">http://creativecommons.org/licenses/by-sa/3.0/			http://creativecommons.org/licenses/by-sa/3.0/		</v>
    </spb>
    <spb s="0">
      <v xml:space="preserve">Wikipedia	US Census	US Census	</v>
      <v xml:space="preserve">CC-BY-SA			</v>
      <v xml:space="preserve">http://en.wikipedia.org/wiki/Louisiana	https://www.census.gov/popest/data/state/asrh/2014/files/SC-EST2014-AGESEX-CIV.csv	http://www.census.gov/quickfacts/table/WTN220212/22	</v>
      <v xml:space="preserve">http://creativecommons.org/licenses/by-sa/3.0/			</v>
    </spb>
    <spb s="0">
      <v xml:space="preserve">Wikipedia	US Census	US Census	Sec	</v>
      <v xml:space="preserve">CC-BY-SA				</v>
      <v xml:space="preserve">http://en.wikipedia.org/wiki/Louisiana	https://www.census.gov/popest/data/state/asrh/2014/files/SC-EST2014-AGESEX-CIV.csv	http://www.census.gov/quickfacts/table/WTN220212/22	https://www.sec.gov/cgi-bin/browse-edgar?action=getcompany&amp;CIK=0001918707	</v>
      <v xml:space="preserve">http://creativecommons.org/licenses/by-sa/3.0/				</v>
    </spb>
    <spb s="1">
      <v>103</v>
      <v>104</v>
      <v>2</v>
      <v>2</v>
      <v>104</v>
      <v>103</v>
      <v>103</v>
      <v>2</v>
      <v>104</v>
      <v>2</v>
      <v>105</v>
      <v>106</v>
      <v>2</v>
      <v>2</v>
      <v>2</v>
      <v>2</v>
      <v>105</v>
      <v>2</v>
      <v>2</v>
      <v>2</v>
      <v>2</v>
      <v>2</v>
      <v>2</v>
      <v>2</v>
      <v>2</v>
      <v>2</v>
      <v>105</v>
      <v>2</v>
      <v>2</v>
      <v>2</v>
      <v>2</v>
    </spb>
    <spb s="0">
      <v xml:space="preserve">Wikipedia	</v>
      <v xml:space="preserve">Public domain	</v>
      <v xml:space="preserve">http://en.wikipedia.org/wiki/Louisiana	</v>
      <v xml:space="preserve">http://en.wikipedia.org/wiki/Public_domain	</v>
    </spb>
    <spb s="0">
      <v xml:space="preserve">Wikipedia	</v>
      <v xml:space="preserve">CC-BY-SA	</v>
      <v xml:space="preserve">http://en.wikipedia.org/wiki/Maine	</v>
      <v xml:space="preserve">http://creativecommons.org/licenses/by-sa/3.0/	</v>
    </spb>
    <spb s="0">
      <v xml:space="preserve">Wikipedia	US Census	US Census	Wikipedia	Sec	</v>
      <v xml:space="preserve">CC-BY-SA			CC-BY-SA		</v>
      <v xml:space="preserve">http://en.wikipedia.org/wiki/Maine	https://www.census.gov/popest/data/state/asrh/2014/files/SC-EST2014-AGESEX-CIV.csv	http://www.census.gov/quickfacts/table/WTN220212/23	https://en.wikipedia.org/wiki/Maine	https://www.sec.gov/cgi-bin/browse-edgar?action=getcompany&amp;CIK=0001875768	</v>
      <v xml:space="preserve">http://creativecommons.org/licenses/by-sa/3.0/			http://creativecommons.org/licenses/by-sa/3.0/		</v>
    </spb>
    <spb s="0">
      <v xml:space="preserve">Wikipedia	US Census	US Census	</v>
      <v xml:space="preserve">CC-BY-SA			</v>
      <v xml:space="preserve">http://en.wikipedia.org/wiki/Maine	https://www.census.gov/popest/data/state/asrh/2014/files/SC-EST2014-AGESEX-CIV.csv	http://www.census.gov/quickfacts/table/WTN220212/23	</v>
      <v xml:space="preserve">http://creativecommons.org/licenses/by-sa/3.0/			</v>
    </spb>
    <spb s="13">
      <v>109</v>
      <v>110</v>
      <v>2</v>
      <v>2</v>
      <v>110</v>
      <v>109</v>
      <v>109</v>
      <v>2</v>
      <v>110</v>
      <v>2</v>
      <v>111</v>
      <v>111</v>
      <v>2</v>
      <v>2</v>
      <v>2</v>
      <v>2</v>
      <v>111</v>
      <v>2</v>
      <v>2</v>
      <v>2</v>
      <v>2</v>
      <v>2</v>
      <v>2</v>
      <v>2</v>
      <v>2</v>
      <v>2</v>
      <v>111</v>
      <v>2</v>
      <v>2</v>
      <v>2</v>
    </spb>
    <spb s="2">
      <v>2</v>
      <v>Name</v>
      <v>LearnMoreOnLink</v>
    </spb>
    <spb s="14">
      <v>square km</v>
      <v>2015</v>
      <v>2018</v>
      <v>2016</v>
      <v>2016</v>
      <v>2015</v>
      <v>2015</v>
      <v>2010, 2016</v>
      <v>persons (2015)</v>
      <v>persons (2015)</v>
      <v>2015</v>
      <v>2015</v>
      <v>2015</v>
      <v>2015</v>
      <v>persons (2015)</v>
      <v>persons (2015)</v>
      <v>2015</v>
      <v>persons age 16+, 2015</v>
      <v>persons (2015)</v>
      <v>under age 65, 2015</v>
      <v>2015</v>
      <v>persons age 25+, 2015</v>
      <v>persons (2015)</v>
      <v>persons (2015)</v>
    </spb>
    <spb s="0">
      <v xml:space="preserve">Wikipedia	</v>
      <v xml:space="preserve">CC BY-SA 3.0	</v>
      <v xml:space="preserve">http://es.wikipedia.org/wiki/Maine	</v>
      <v xml:space="preserve">https://creativecommons.org/licenses/by-sa/3.0	</v>
    </spb>
    <spb s="0">
      <v xml:space="preserve">Wikipedia	</v>
      <v xml:space="preserve">CC-BY-SA	</v>
      <v xml:space="preserve">http://en.wikipedia.org/wiki/Maryland	</v>
      <v xml:space="preserve">http://creativecommons.org/licenses/by-sa/3.0/	</v>
    </spb>
    <spb s="0">
      <v xml:space="preserve">Wikipedia	US Census	US Census	Wikipedia	Sec	Tasteatlas	Weathertrends360	</v>
      <v xml:space="preserve">CC-BY-SA			CC-BY-SA				</v>
      <v xml:space="preserve">http://en.wikipedia.org/wiki/Maryland	https://www.census.gov/popest/data/state/asrh/2014/files/SC-EST2014-AGESEX-CIV.csv	http://www.census.gov/quickfacts/table/WTN220212/24	https://en.wikipedia.org/wiki/Maryland	https://www.sec.gov/cgi-bin/browse-edgar?action=getcompany&amp;CIK=0001927175	https://www.tasteatlas.com/maryland	https://www.weathertrends360.com/	</v>
      <v xml:space="preserve">http://creativecommons.org/licenses/by-sa/3.0/			http://creativecommons.org/licenses/by-sa/3.0/				</v>
    </spb>
    <spb s="0">
      <v xml:space="preserve">Wikipedia	US Census	US Census	Wikipedia	Sec	</v>
      <v xml:space="preserve">CC-BY-SA			CC-BY-SA		</v>
      <v xml:space="preserve">http://en.wikipedia.org/wiki/Maryland	https://www.census.gov/popest/data/state/asrh/2014/files/SC-EST2014-AGESEX-CIV.csv	http://www.census.gov/quickfacts/table/WTN220212/24	https://en.wikipedia.org/wiki/Maryland	https://www.sec.gov/cgi-bin/browse-edgar?action=getcompany&amp;CIK=0001927175	</v>
      <v xml:space="preserve">http://creativecommons.org/licenses/by-sa/3.0/			http://creativecommons.org/licenses/by-sa/3.0/		</v>
    </spb>
    <spb s="0">
      <v xml:space="preserve">Wikipedia	US Census	US Census	</v>
      <v xml:space="preserve">CC-BY-SA			</v>
      <v xml:space="preserve">http://en.wikipedia.org/wiki/Maryland	https://www.census.gov/popest/data/state/asrh/2014/files/SC-EST2014-AGESEX-CIV.csv	http://www.census.gov/quickfacts/table/WTN220212/24	</v>
      <v xml:space="preserve">http://creativecommons.org/licenses/by-sa/3.0/			</v>
    </spb>
    <spb s="0">
      <v xml:space="preserve">Wikipedia	US Census	US Census	Sec	</v>
      <v xml:space="preserve">CC-BY-SA				</v>
      <v xml:space="preserve">http://en.wikipedia.org/wiki/Maryland	https://www.census.gov/popest/data/state/asrh/2014/files/SC-EST2014-AGESEX-CIV.csv	http://www.census.gov/quickfacts/table/WTN220212/24	https://www.sec.gov/cgi-bin/browse-edgar?action=getcompany&amp;CIK=0001927175	</v>
      <v xml:space="preserve">http://creativecommons.org/licenses/by-sa/3.0/				</v>
    </spb>
    <spb s="1">
      <v>116</v>
      <v>117</v>
      <v>2</v>
      <v>2</v>
      <v>117</v>
      <v>116</v>
      <v>116</v>
      <v>2</v>
      <v>118</v>
      <v>2</v>
      <v>119</v>
      <v>120</v>
      <v>2</v>
      <v>2</v>
      <v>2</v>
      <v>2</v>
      <v>119</v>
      <v>2</v>
      <v>2</v>
      <v>2</v>
      <v>2</v>
      <v>2</v>
      <v>2</v>
      <v>2</v>
      <v>2</v>
      <v>2</v>
      <v>119</v>
      <v>2</v>
      <v>2</v>
      <v>2</v>
      <v>2</v>
    </spb>
    <spb s="0">
      <v xml:space="preserve">Wikipedia	</v>
      <v xml:space="preserve">CC BY-SA 3.0	</v>
      <v xml:space="preserve">http://sv.wikipedia.org/wiki/Maryland	</v>
      <v xml:space="preserve">https://creativecommons.org/licenses/by-sa/3.0	</v>
    </spb>
    <spb s="0">
      <v xml:space="preserve">Wikipedia	</v>
      <v xml:space="preserve">CC-BY-SA	</v>
      <v xml:space="preserve">http://en.wikipedia.org/wiki/Massachusetts	</v>
      <v xml:space="preserve">http://creativecommons.org/licenses/by-sa/3.0/	</v>
    </spb>
    <spb s="0">
      <v xml:space="preserve">Wikipedia	US Census	US Census	Wikipedia	Sec	</v>
      <v xml:space="preserve">CC-BY-SA			CC-BY-SA		</v>
      <v xml:space="preserve">http://en.wikipedia.org/wiki/Massachusetts	https://www.census.gov/popest/data/state/asrh/2014/files/SC-EST2014-AGESEX-CIV.csv	http://www.census.gov/quickfacts/table/WTN220212/25	https://en.wikipedia.org/wiki/Massachusetts	https://www.sec.gov/cgi-bin/browse-edgar?action=getcompany&amp;CIK=0001937416	</v>
      <v xml:space="preserve">http://creativecommons.org/licenses/by-sa/3.0/			http://creativecommons.org/licenses/by-sa/3.0/		</v>
    </spb>
    <spb s="0">
      <v xml:space="preserve">Wikipedia	US Census	US Census	Sec	</v>
      <v xml:space="preserve">CC-BY-SA				</v>
      <v xml:space="preserve">http://en.wikipedia.org/wiki/Massachusetts	https://www.census.gov/popest/data/state/asrh/2014/files/SC-EST2014-AGESEX-CIV.csv	http://www.census.gov/quickfacts/table/WTN220212/25	https://www.sec.gov/cgi-bin/browse-edgar?action=getcompany&amp;CIK=0001937416	</v>
      <v xml:space="preserve">http://creativecommons.org/licenses/by-sa/3.0/				</v>
    </spb>
    <spb s="0">
      <v xml:space="preserve">Wikipedia	US Census	US Census	</v>
      <v xml:space="preserve">CC-BY-SA			</v>
      <v xml:space="preserve">http://en.wikipedia.org/wiki/Massachusetts	https://www.census.gov/popest/data/state/asrh/2014/files/SC-EST2014-AGESEX-CIV.csv	http://www.census.gov/quickfacts/table/WTN220212/25	</v>
      <v xml:space="preserve">http://creativecommons.org/licenses/by-sa/3.0/			</v>
    </spb>
    <spb s="10">
      <v>123</v>
      <v>124</v>
      <v>2</v>
      <v>2</v>
      <v>124</v>
      <v>123</v>
      <v>123</v>
      <v>125</v>
      <v>2</v>
      <v>124</v>
      <v>2</v>
      <v>126</v>
      <v>125</v>
      <v>2</v>
      <v>2</v>
      <v>2</v>
      <v>2</v>
      <v>126</v>
      <v>2</v>
      <v>2</v>
      <v>2</v>
      <v>2</v>
      <v>2</v>
      <v>2</v>
      <v>2</v>
      <v>2</v>
      <v>2</v>
      <v>126</v>
      <v>2</v>
      <v>2</v>
      <v>2</v>
      <v>2</v>
    </spb>
    <spb s="0">
      <v xml:space="preserve">Wikipedia	</v>
      <v xml:space="preserve">Public domain	</v>
      <v xml:space="preserve">http://en.wikipedia.org/wiki/Massachusetts	</v>
      <v xml:space="preserve">http://en.wikipedia.org/wiki/Public_domain	</v>
    </spb>
    <spb s="0">
      <v xml:space="preserve">Wikipedia	</v>
      <v xml:space="preserve">CC-BY-SA	</v>
      <v xml:space="preserve">http://en.wikipedia.org/wiki/Michigan	</v>
      <v xml:space="preserve">http://creativecommons.org/licenses/by-sa/3.0/	</v>
    </spb>
    <spb s="0">
      <v xml:space="preserve">Wikipedia	US Census	US Census	Wikipedia	Sec	Tasteatlas	</v>
      <v xml:space="preserve">CC-BY-SA			CC-BY-SA			</v>
      <v xml:space="preserve">http://en.wikipedia.org/wiki/Michigan	https://www.census.gov/popest/data/state/asrh/2014/files/SC-EST2014-AGESEX-CIV.csv	http://www.census.gov/quickfacts/table/WTN220212/26	https://en.wikipedia.org/wiki/Michigan	https://www.sec.gov/cgi-bin/browse-edgar?action=getcompany&amp;CIK=0001927960	https://www.tasteatlas.com/michigan	</v>
      <v xml:space="preserve">http://creativecommons.org/licenses/by-sa/3.0/			http://creativecommons.org/licenses/by-sa/3.0/			</v>
    </spb>
    <spb s="0">
      <v xml:space="preserve">Wikipedia	US Census	US Census	Wikipedia	Sec	</v>
      <v xml:space="preserve">CC-BY-SA			CC-BY-SA		</v>
      <v xml:space="preserve">http://en.wikipedia.org/wiki/Michigan	https://www.census.gov/popest/data/state/asrh/2014/files/SC-EST2014-AGESEX-CIV.csv	http://www.census.gov/quickfacts/table/WTN220212/26	https://en.wikipedia.org/wiki/Michigan	https://www.sec.gov/cgi-bin/browse-edgar?action=getcompany&amp;CIK=0001927960	</v>
      <v xml:space="preserve">http://creativecommons.org/licenses/by-sa/3.0/			http://creativecommons.org/licenses/by-sa/3.0/		</v>
    </spb>
    <spb s="0">
      <v xml:space="preserve">Wikipedia	US Census	US Census	</v>
      <v xml:space="preserve">CC-BY-SA			</v>
      <v xml:space="preserve">http://en.wikipedia.org/wiki/Michigan	https://www.census.gov/popest/data/state/asrh/2014/files/SC-EST2014-AGESEX-CIV.csv	http://www.census.gov/quickfacts/table/WTN220212/26	</v>
      <v xml:space="preserve">http://creativecommons.org/licenses/by-sa/3.0/			</v>
    </spb>
    <spb s="0">
      <v xml:space="preserve">Wikipedia	US Census	US Census	Sec	</v>
      <v xml:space="preserve">CC-BY-SA				</v>
      <v xml:space="preserve">http://en.wikipedia.org/wiki/Michigan	https://www.census.gov/popest/data/state/asrh/2014/files/SC-EST2014-AGESEX-CIV.csv	http://www.census.gov/quickfacts/table/WTN220212/26	https://www.sec.gov/cgi-bin/browse-edgar?action=getcompany&amp;CIK=0001927960	</v>
      <v xml:space="preserve">http://creativecommons.org/licenses/by-sa/3.0/				</v>
    </spb>
    <spb s="13">
      <v>129</v>
      <v>130</v>
      <v>2</v>
      <v>2</v>
      <v>130</v>
      <v>129</v>
      <v>129</v>
      <v>2</v>
      <v>131</v>
      <v>2</v>
      <v>132</v>
      <v>133</v>
      <v>2</v>
      <v>2</v>
      <v>2</v>
      <v>2</v>
      <v>132</v>
      <v>2</v>
      <v>2</v>
      <v>2</v>
      <v>2</v>
      <v>2</v>
      <v>2</v>
      <v>2</v>
      <v>2</v>
      <v>2</v>
      <v>132</v>
      <v>2</v>
      <v>2</v>
      <v>2</v>
    </spb>
    <spb s="2">
      <v>3</v>
      <v>Name</v>
      <v>LearnMoreOnLink</v>
    </spb>
    <spb s="0">
      <v xml:space="preserve">Wikipedia	</v>
      <v xml:space="preserve">CC-BY-SA	</v>
      <v xml:space="preserve">http://en.wikipedia.org/wiki/Minnesota	</v>
      <v xml:space="preserve">http://creativecommons.org/licenses/by-sa/3.0/	</v>
    </spb>
    <spb s="0">
      <v xml:space="preserve">Wikipedia	US Census	US Census	Wikipedia	Sec	</v>
      <v xml:space="preserve">CC-BY-SA			CC-BY-SA		</v>
      <v xml:space="preserve">http://en.wikipedia.org/wiki/Minnesota	https://www.census.gov/popest/data/state/asrh/2014/files/SC-EST2014-AGESEX-CIV.csv	http://www.census.gov/quickfacts/table/WTN220212/27	https://en.wikipedia.org/wiki/Minnesota	https://www.sec.gov/cgi-bin/browse-edgar?action=getcompany&amp;CIK=0001931661	</v>
      <v xml:space="preserve">http://creativecommons.org/licenses/by-sa/3.0/			http://creativecommons.org/licenses/by-sa/3.0/		</v>
    </spb>
    <spb s="0">
      <v xml:space="preserve">Wikipedia	US Census	US Census	</v>
      <v xml:space="preserve">CC-BY-SA			</v>
      <v xml:space="preserve">http://en.wikipedia.org/wiki/Minnesota	https://www.census.gov/popest/data/state/asrh/2014/files/SC-EST2014-AGESEX-CIV.csv	http://www.census.gov/quickfacts/table/WTN220212/27	</v>
      <v xml:space="preserve">http://creativecommons.org/licenses/by-sa/3.0/			</v>
    </spb>
    <spb s="0">
      <v xml:space="preserve">Wikipedia	US Census	Sec	</v>
      <v xml:space="preserve">CC-BY-SA			</v>
      <v xml:space="preserve">http://en.wikipedia.org/wiki/Minnesota	http://www.census.gov/quickfacts/table/WTN220212/27	https://www.sec.gov/cgi-bin/browse-edgar?action=getcompany&amp;CIK=0001931661	</v>
      <v xml:space="preserve">http://creativecommons.org/licenses/by-sa/3.0/			</v>
    </spb>
    <spb s="1">
      <v>136</v>
      <v>137</v>
      <v>2</v>
      <v>2</v>
      <v>137</v>
      <v>136</v>
      <v>136</v>
      <v>2</v>
      <v>137</v>
      <v>2</v>
      <v>138</v>
      <v>139</v>
      <v>2</v>
      <v>2</v>
      <v>2</v>
      <v>2</v>
      <v>138</v>
      <v>2</v>
      <v>2</v>
      <v>2</v>
      <v>2</v>
      <v>2</v>
      <v>2</v>
      <v>2</v>
      <v>2</v>
      <v>2</v>
      <v>138</v>
      <v>2</v>
      <v>2</v>
      <v>2</v>
      <v>2</v>
    </spb>
    <spb s="2">
      <v>4</v>
      <v>Name</v>
      <v>LearnMoreOnLink</v>
    </spb>
    <spb s="0">
      <v xml:space="preserve">Wikipedia	</v>
      <v xml:space="preserve">Public domain	</v>
      <v xml:space="preserve">http://en.wikipedia.org/wiki/Minnesota	</v>
      <v xml:space="preserve">http://en.wikipedia.org/wiki/Public_domain	</v>
    </spb>
    <spb s="0">
      <v xml:space="preserve">Wikipedia	</v>
      <v xml:space="preserve">CC-BY-SA	</v>
      <v xml:space="preserve">http://en.wikipedia.org/wiki/Mississippi	</v>
      <v xml:space="preserve">http://creativecommons.org/licenses/by-sa/3.0/	</v>
    </spb>
    <spb s="0">
      <v xml:space="preserve">Wikipedia	Wikipedia	US Census	US Census	Wikipedia	Sec	</v>
      <v xml:space="preserve">CC-BY-SA	CC-BY-SA			CC-BY-SA		</v>
      <v xml:space="preserve">http://en.wikipedia.org/wiki/Mississippi	http://pl.wikipedia.org/wiki/Missisipi	https://www.census.gov/popest/data/state/asrh/2014/files/SC-EST2014-AGESEX-CIV.csv	http://www.census.gov/quickfacts/table/WTN220212/28	https://en.wikipedia.org/wiki/Mississippi	https://www.sec.gov/cgi-bin/browse-edgar?action=getcompany&amp;CIK=0001909565	</v>
      <v xml:space="preserve">http://creativecommons.org/licenses/by-sa/3.0/	http://creativecommons.org/licenses/by-sa/3.0/			http://creativecommons.org/licenses/by-sa/3.0/		</v>
    </spb>
    <spb s="0">
      <v xml:space="preserve">Wikipedia	US Census	US Census	Sec	</v>
      <v xml:space="preserve">CC-BY-SA				</v>
      <v xml:space="preserve">http://en.wikipedia.org/wiki/Mississippi	https://www.census.gov/popest/data/state/asrh/2014/files/SC-EST2014-AGESEX-CIV.csv	http://www.census.gov/quickfacts/table/WTN220212/28	https://www.sec.gov/cgi-bin/browse-edgar?action=getcompany&amp;CIK=0001909565	</v>
      <v xml:space="preserve">http://creativecommons.org/licenses/by-sa/3.0/				</v>
    </spb>
    <spb s="0">
      <v xml:space="preserve">Wikipedia	US Census	US Census	Wikipedia	Sec	</v>
      <v xml:space="preserve">CC-BY-SA			CC-BY-SA		</v>
      <v xml:space="preserve">http://en.wikipedia.org/wiki/Mississippi	https://www.census.gov/popest/data/state/asrh/2014/files/SC-EST2014-AGESEX-CIV.csv	http://www.census.gov/quickfacts/table/WTN220212/28	https://en.wikipedia.org/wiki/Mississippi	https://www.sec.gov/cgi-bin/browse-edgar?action=getcompany&amp;CIK=0001909565	</v>
      <v xml:space="preserve">http://creativecommons.org/licenses/by-sa/3.0/			http://creativecommons.org/licenses/by-sa/3.0/		</v>
    </spb>
    <spb s="0">
      <v xml:space="preserve">Wikipedia	US Census	US Census	</v>
      <v xml:space="preserve">CC-BY-SA			</v>
      <v xml:space="preserve">http://en.wikipedia.org/wiki/Mississippi	https://www.census.gov/popest/data/state/asrh/2014/files/SC-EST2014-AGESEX-CIV.csv	http://www.census.gov/quickfacts/table/WTN220212/28	</v>
      <v xml:space="preserve">http://creativecommons.org/licenses/by-sa/3.0/			</v>
    </spb>
    <spb s="10">
      <v>143</v>
      <v>144</v>
      <v>2</v>
      <v>143</v>
      <v>144</v>
      <v>143</v>
      <v>143</v>
      <v>145</v>
      <v>2</v>
      <v>146</v>
      <v>2</v>
      <v>147</v>
      <v>145</v>
      <v>2</v>
      <v>2</v>
      <v>2</v>
      <v>2</v>
      <v>147</v>
      <v>2</v>
      <v>2</v>
      <v>2</v>
      <v>2</v>
      <v>2</v>
      <v>2</v>
      <v>2</v>
      <v>2</v>
      <v>2</v>
      <v>147</v>
      <v>2</v>
      <v>2</v>
      <v>2</v>
      <v>2</v>
    </spb>
    <spb s="8">
      <v>square km</v>
      <v>2015</v>
      <v>2020</v>
      <v>2016</v>
      <v>2016</v>
      <v>2015</v>
      <v>2015</v>
      <v>2010, 2016</v>
      <v>persons (2015)</v>
      <v>persons (2015)</v>
      <v>2015</v>
      <v>2015</v>
      <v>2015</v>
      <v>2015</v>
      <v>persons (2015)</v>
      <v>persons (2015)</v>
      <v>2015</v>
      <v>persons age 16+, 2015</v>
      <v>persons (2015)</v>
      <v>under age 65, 2015</v>
      <v>2015</v>
      <v>persons age 25+, 2015</v>
      <v>persons (2015)</v>
      <v>persons (2015)</v>
      <v>persons (2015)</v>
    </spb>
    <spb s="0">
      <v xml:space="preserve">Wikipedia	</v>
      <v xml:space="preserve">CC-BY-SA	</v>
      <v xml:space="preserve">http://en.wikipedia.org/wiki/Missouri	</v>
      <v xml:space="preserve">http://creativecommons.org/licenses/by-sa/3.0/	</v>
    </spb>
    <spb s="0">
      <v xml:space="preserve">Wikipedia	Wikipedia	US Census	US Census	Wikipedia	Sec	</v>
      <v xml:space="preserve">CC-BY-SA	CC-BY-SA			CC-BY-SA		</v>
      <v xml:space="preserve">http://en.wikipedia.org/wiki/Missouri	http://pl.wikipedia.org/wiki/Missouri	https://www.census.gov/popest/data/state/asrh/2014/files/SC-EST2014-AGESEX-CIV.csv	http://www.census.gov/quickfacts/table/WTN220212/29	https://en.wikipedia.org/wiki/Missouri	https://www.sec.gov/cgi-bin/browse-edgar?action=getcompany&amp;CIK=0001923053	</v>
      <v xml:space="preserve">http://creativecommons.org/licenses/by-sa/3.0/	http://creativecommons.org/licenses/by-sa/3.0/			http://creativecommons.org/licenses/by-sa/3.0/		</v>
    </spb>
    <spb s="0">
      <v xml:space="preserve">Wikipedia	US Census	US Census	Wikipedia	Sec	</v>
      <v xml:space="preserve">CC-BY-SA			CC-BY-SA		</v>
      <v xml:space="preserve">http://en.wikipedia.org/wiki/Missouri	https://www.census.gov/popest/data/state/asrh/2014/files/SC-EST2014-AGESEX-CIV.csv	http://www.census.gov/quickfacts/table/WTN220212/29	https://en.wikipedia.org/wiki/Missouri	https://www.sec.gov/cgi-bin/browse-edgar?action=getcompany&amp;CIK=0001923053	</v>
      <v xml:space="preserve">http://creativecommons.org/licenses/by-sa/3.0/			http://creativecommons.org/licenses/by-sa/3.0/		</v>
    </spb>
    <spb s="0">
      <v xml:space="preserve">Wikipedia	US Census	US Census	</v>
      <v xml:space="preserve">CC-BY-SA			</v>
      <v xml:space="preserve">http://en.wikipedia.org/wiki/Missouri	https://www.census.gov/popest/data/state/asrh/2014/files/SC-EST2014-AGESEX-CIV.csv	http://www.census.gov/quickfacts/table/WTN220212/29	</v>
      <v xml:space="preserve">http://creativecommons.org/licenses/by-sa/3.0/			</v>
    </spb>
    <spb s="0">
      <v xml:space="preserve">Wikipedia	US Census	US Census	Sec	</v>
      <v xml:space="preserve">CC-BY-SA				</v>
      <v xml:space="preserve">http://en.wikipedia.org/wiki/Missouri	https://www.census.gov/popest/data/state/asrh/2014/files/SC-EST2014-AGESEX-CIV.csv	http://www.census.gov/quickfacts/table/WTN220212/29	https://www.sec.gov/cgi-bin/browse-edgar?action=getcompany&amp;CIK=0001923053	</v>
      <v xml:space="preserve">http://creativecommons.org/licenses/by-sa/3.0/				</v>
    </spb>
    <spb s="1">
      <v>150</v>
      <v>151</v>
      <v>2</v>
      <v>2</v>
      <v>151</v>
      <v>150</v>
      <v>150</v>
      <v>2</v>
      <v>152</v>
      <v>2</v>
      <v>153</v>
      <v>154</v>
      <v>2</v>
      <v>2</v>
      <v>2</v>
      <v>2</v>
      <v>153</v>
      <v>2</v>
      <v>2</v>
      <v>2</v>
      <v>2</v>
      <v>2</v>
      <v>2</v>
      <v>2</v>
      <v>2</v>
      <v>2</v>
      <v>153</v>
      <v>2</v>
      <v>2</v>
      <v>2</v>
      <v>2</v>
    </spb>
    <spb s="0">
      <v xml:space="preserve">Wikipedia	</v>
      <v xml:space="preserve">Public domain	</v>
      <v xml:space="preserve">http://en.wikipedia.org/wiki/Missouri	</v>
      <v xml:space="preserve">http://en.wikipedia.org/wiki/Public_domain	</v>
    </spb>
    <spb s="0">
      <v xml:space="preserve">Wikipedia	</v>
      <v xml:space="preserve">CC-BY-SA	</v>
      <v xml:space="preserve">http://en.wikipedia.org/wiki/Montana	</v>
      <v xml:space="preserve">http://creativecommons.org/licenses/by-sa/3.0/	</v>
    </spb>
    <spb s="0">
      <v xml:space="preserve">Wikipedia	US Census	Wikidata	US Census	Wikipedia	Sec	Tasteatlas	</v>
      <v xml:space="preserve">CC-BY-SA				CC-BY-SA			</v>
      <v xml:space="preserve">http://en.wikipedia.org/wiki/Montana	https://www.census.gov/popest/data/state/asrh/2014/files/SC-EST2014-AGESEX-CIV.csv	https://www.wikidata.org/wiki/Q234097	http://www.census.gov/quickfacts/table/lnd110210/30	https://en.wikipedia.org/wiki/Montana	https://www.sec.gov/cgi-bin/browse-edgar?action=getcompany&amp;CIK=0001911520	https://www.tasteatlas.com/montana	</v>
      <v xml:space="preserve">http://creativecommons.org/licenses/by-sa/3.0/				http://creativecommons.org/licenses/by-sa/3.0/			</v>
    </spb>
    <spb s="0">
      <v xml:space="preserve">Wikipedia	US Census	US Census	Wikipedia	Sec	</v>
      <v xml:space="preserve">CC-BY-SA			CC-BY-SA		</v>
      <v xml:space="preserve">http://en.wikipedia.org/wiki/Montana	https://www.census.gov/popest/data/state/asrh/2014/files/SC-EST2014-AGESEX-CIV.csv	http://www.census.gov/quickfacts/table/lnd110210/30	https://en.wikipedia.org/wiki/Montana	https://www.sec.gov/cgi-bin/browse-edgar?action=getcompany&amp;CIK=0001911520	</v>
      <v xml:space="preserve">http://creativecommons.org/licenses/by-sa/3.0/			http://creativecommons.org/licenses/by-sa/3.0/		</v>
    </spb>
    <spb s="0">
      <v xml:space="preserve">Wikipedia	US Census	US Census	</v>
      <v xml:space="preserve">CC-BY-SA			</v>
      <v xml:space="preserve">http://en.wikipedia.org/wiki/Montana	https://www.census.gov/popest/data/state/asrh/2014/files/SC-EST2014-AGESEX-CIV.csv	http://www.census.gov/quickfacts/table/lnd110210/30	</v>
      <v xml:space="preserve">http://creativecommons.org/licenses/by-sa/3.0/			</v>
    </spb>
    <spb s="0">
      <v xml:space="preserve">Wikipedia	US Census	US Census	Sec	</v>
      <v xml:space="preserve">CC-BY-SA				</v>
      <v xml:space="preserve">http://en.wikipedia.org/wiki/Montana	https://www.census.gov/popest/data/state/asrh/2014/files/SC-EST2014-AGESEX-CIV.csv	http://www.census.gov/quickfacts/table/lnd110210/30	https://www.sec.gov/cgi-bin/browse-edgar?action=getcompany&amp;CIK=0001911520	</v>
      <v xml:space="preserve">http://creativecommons.org/licenses/by-sa/3.0/				</v>
    </spb>
    <spb s="1">
      <v>157</v>
      <v>158</v>
      <v>2</v>
      <v>2</v>
      <v>158</v>
      <v>157</v>
      <v>157</v>
      <v>2</v>
      <v>159</v>
      <v>2</v>
      <v>160</v>
      <v>161</v>
      <v>2</v>
      <v>2</v>
      <v>2</v>
      <v>2</v>
      <v>160</v>
      <v>2</v>
      <v>2</v>
      <v>2</v>
      <v>2</v>
      <v>2</v>
      <v>2</v>
      <v>2</v>
      <v>2</v>
      <v>2</v>
      <v>160</v>
      <v>2</v>
      <v>2</v>
      <v>2</v>
      <v>2</v>
    </spb>
    <spb s="0">
      <v xml:space="preserve">Wikipedia	</v>
      <v xml:space="preserve">Public domain	</v>
      <v xml:space="preserve">http://en.wikipedia.org/wiki/Montana	</v>
      <v xml:space="preserve">http://en.wikipedia.org/wiki/Public_domain	</v>
    </spb>
    <spb s="0">
      <v xml:space="preserve">Wikipedia	</v>
      <v xml:space="preserve">CC-BY-SA	</v>
      <v xml:space="preserve">http://en.wikipedia.org/wiki/Nebraska	</v>
      <v xml:space="preserve">http://creativecommons.org/licenses/by-sa/3.0/	</v>
    </spb>
    <spb s="0">
      <v xml:space="preserve">Wikipedia	US Census	US Census	Wikipedia	LinkedIn	Sec	</v>
      <v xml:space="preserve">CC-BY-SA			CC-BY-SA			</v>
      <v xml:space="preserve">http://en.wikipedia.org/wiki/Nebraska	https://www.census.gov/popest/data/state/asrh/2014/files/SC-EST2014-AGESEX-CIV.csv	http://www.census.gov/quickfacts/table/WTN220212/31	https://en.wikipedia.org/wiki/Nebraska	https://www.linkedin.com/company/audubon-nebraska	https://www.sec.gov/cgi-bin/browse-edgar?action=getcompany&amp;CIK=0001901275	</v>
      <v xml:space="preserve">http://creativecommons.org/licenses/by-sa/3.0/			http://creativecommons.org/licenses/by-sa/3.0/			</v>
    </spb>
    <spb s="0">
      <v xml:space="preserve">Wikipedia	US Census	LinkedIn	</v>
      <v xml:space="preserve">CC-BY-SA			</v>
      <v xml:space="preserve">http://en.wikipedia.org/wiki/Nebraska	https://www.census.gov/popest/data/state/asrh/2014/files/SC-EST2014-AGESEX-CIV.csv	https://www.linkedin.com/company/audubon-nebraska	</v>
      <v xml:space="preserve">http://creativecommons.org/licenses/by-sa/3.0/			</v>
    </spb>
    <spb s="0">
      <v xml:space="preserve">Wikipedia	US Census	Wikipedia	LinkedIn	Sec	</v>
      <v xml:space="preserve">CC-BY-SA		CC-BY-SA			</v>
      <v xml:space="preserve">http://en.wikipedia.org/wiki/Nebraska	https://www.census.gov/popest/data/state/asrh/2014/files/SC-EST2014-AGESEX-CIV.csv	https://en.wikipedia.org/wiki/Nebraska	https://www.linkedin.com/company/audubon-nebraska	https://www.sec.gov/cgi-bin/browse-edgar?action=getcompany&amp;CIK=0001901275	</v>
      <v xml:space="preserve">http://creativecommons.org/licenses/by-sa/3.0/		http://creativecommons.org/licenses/by-sa/3.0/			</v>
    </spb>
    <spb s="1">
      <v>164</v>
      <v>165</v>
      <v>2</v>
      <v>2</v>
      <v>165</v>
      <v>164</v>
      <v>164</v>
      <v>2</v>
      <v>165</v>
      <v>2</v>
      <v>166</v>
      <v>167</v>
      <v>2</v>
      <v>2</v>
      <v>2</v>
      <v>2</v>
      <v>166</v>
      <v>2</v>
      <v>2</v>
      <v>2</v>
      <v>2</v>
      <v>2</v>
      <v>2</v>
      <v>2</v>
      <v>2</v>
      <v>2</v>
      <v>166</v>
      <v>2</v>
      <v>2</v>
      <v>2</v>
      <v>2</v>
    </spb>
    <spb s="0">
      <v xml:space="preserve">Wikipedia	</v>
      <v xml:space="preserve">Public domain	</v>
      <v xml:space="preserve">http://en.wikipedia.org/wiki/Nebraska	</v>
      <v xml:space="preserve">http://en.wikipedia.org/wiki/Public_domain	</v>
    </spb>
    <spb s="0">
      <v xml:space="preserve">Wikipedia	</v>
      <v xml:space="preserve">CC-BY-SA	</v>
      <v xml:space="preserve">http://en.wikipedia.org/wiki/Nevada	</v>
      <v xml:space="preserve">http://creativecommons.org/licenses/by-sa/3.0/	</v>
    </spb>
    <spb s="0">
      <v xml:space="preserve">Wikipedia	US Census	US Census	Wikipedia	Sec	Weathertrends360	</v>
      <v xml:space="preserve">CC-BY-SA			CC-BY-SA			</v>
      <v xml:space="preserve">http://en.wikipedia.org/wiki/Nevada	https://www.census.gov/popest/data/state/asrh/2014/files/SC-EST2014-AGESEX-CIV.csv	http://www.census.gov/quickfacts/table/WTN220212/32	https://en.wikipedia.org/wiki/Nevada	https://www.sec.gov/cgi-bin/browse-edgar?action=getcompany&amp;CIK=0001915571	https://www.weathertrends360.com/	</v>
      <v xml:space="preserve">http://creativecommons.org/licenses/by-sa/3.0/			http://creativecommons.org/licenses/by-sa/3.0/			</v>
    </spb>
    <spb s="0">
      <v xml:space="preserve">Wikipedia	US Census	US Census	Wikipedia	Sec	</v>
      <v xml:space="preserve">CC-BY-SA			CC-BY-SA		</v>
      <v xml:space="preserve">http://en.wikipedia.org/wiki/Nevada	https://www.census.gov/popest/data/state/asrh/2014/files/SC-EST2014-AGESEX-CIV.csv	http://www.census.gov/quickfacts/table/WTN220212/32	https://en.wikipedia.org/wiki/Nevada	https://www.sec.gov/cgi-bin/browse-edgar?action=getcompany&amp;CIK=0001915571	</v>
      <v xml:space="preserve">http://creativecommons.org/licenses/by-sa/3.0/			http://creativecommons.org/licenses/by-sa/3.0/		</v>
    </spb>
    <spb s="0">
      <v xml:space="preserve">Wikipedia	US Census	US Census	</v>
      <v xml:space="preserve">CC-BY-SA			</v>
      <v xml:space="preserve">http://en.wikipedia.org/wiki/Nevada	https://www.census.gov/popest/data/state/asrh/2014/files/SC-EST2014-AGESEX-CIV.csv	http://www.census.gov/quickfacts/table/WTN220212/32	</v>
      <v xml:space="preserve">http://creativecommons.org/licenses/by-sa/3.0/			</v>
    </spb>
    <spb s="0">
      <v xml:space="preserve">Wikipedia	US Census	US Census	Sec	</v>
      <v xml:space="preserve">CC-BY-SA				</v>
      <v xml:space="preserve">http://en.wikipedia.org/wiki/Nevada	https://www.census.gov/popest/data/state/asrh/2014/files/SC-EST2014-AGESEX-CIV.csv	http://www.census.gov/quickfacts/table/WTN220212/32	https://www.sec.gov/cgi-bin/browse-edgar?action=getcompany&amp;CIK=0001915571	</v>
      <v xml:space="preserve">http://creativecommons.org/licenses/by-sa/3.0/				</v>
    </spb>
    <spb s="1">
      <v>170</v>
      <v>171</v>
      <v>2</v>
      <v>2</v>
      <v>171</v>
      <v>170</v>
      <v>170</v>
      <v>2</v>
      <v>172</v>
      <v>2</v>
      <v>173</v>
      <v>174</v>
      <v>2</v>
      <v>2</v>
      <v>2</v>
      <v>2</v>
      <v>173</v>
      <v>2</v>
      <v>2</v>
      <v>2</v>
      <v>2</v>
      <v>2</v>
      <v>2</v>
      <v>2</v>
      <v>2</v>
      <v>2</v>
      <v>173</v>
      <v>2</v>
      <v>2</v>
      <v>2</v>
      <v>2</v>
    </spb>
    <spb s="0">
      <v xml:space="preserve">Wikipedia	</v>
      <v xml:space="preserve">CC-BY-SA	</v>
      <v xml:space="preserve">http://en.wikipedia.org/wiki/New_Hampshire	</v>
      <v xml:space="preserve">http://creativecommons.org/licenses/by-sa/3.0/	</v>
    </spb>
    <spb s="0">
      <v xml:space="preserve">Wikipedia	US Census	Wikipedia	Bookdepository	Sec	</v>
      <v xml:space="preserve">CC-BY-SA		CC-BY-SA			</v>
      <v xml:space="preserve">http://en.wikipedia.org/wiki/New_Hampshire	https://www.census.gov/popest/data/state/asrh/2014/files/SC-EST2014-AGESEX-CIV.csv	https://en.wikipedia.org/wiki/New_Hampshire	https://www.bookdepository.com/author/New-Hampshire	https://www.sec.gov/cgi-bin/browse-edgar?action=getcompany&amp;CIK=0001927067	</v>
      <v xml:space="preserve">http://creativecommons.org/licenses/by-sa/3.0/		http://creativecommons.org/licenses/by-sa/3.0/			</v>
    </spb>
    <spb s="0">
      <v xml:space="preserve">Wikipedia	US Census	US Census	Wikipedia	Bookdepository	Sec	</v>
      <v xml:space="preserve">CC-BY-SA			CC-BY-SA			</v>
      <v xml:space="preserve">http://en.wikipedia.org/wiki/New_Hampshire	https://www.census.gov/popest/data/state/asrh/2014/files/SC-EST2014-AGESEX-CIV.csv	http://www.census.gov/quickfacts/table/VET605214/33	https://en.wikipedia.org/wiki/New_Hampshire	https://www.bookdepository.com/author/New-Hampshire	https://www.sec.gov/cgi-bin/browse-edgar?action=getcompany&amp;CIK=0001927067	</v>
      <v xml:space="preserve">http://creativecommons.org/licenses/by-sa/3.0/			http://creativecommons.org/licenses/by-sa/3.0/			</v>
    </spb>
    <spb s="0">
      <v xml:space="preserve">Wikipedia	US Census	Bookdepository	</v>
      <v xml:space="preserve">CC-BY-SA			</v>
      <v xml:space="preserve">http://en.wikipedia.org/wiki/New_Hampshire	https://www.census.gov/popest/data/state/asrh/2014/files/SC-EST2014-AGESEX-CIV.csv	https://www.bookdepository.com/author/New-Hampshire	</v>
      <v xml:space="preserve">http://creativecommons.org/licenses/by-sa/3.0/			</v>
    </spb>
    <spb s="15">
      <v>176</v>
      <v>177</v>
      <v>2</v>
      <v>2</v>
      <v>177</v>
      <v>176</v>
      <v>176</v>
      <v>177</v>
      <v>2</v>
      <v>178</v>
      <v>2</v>
      <v>179</v>
      <v>179</v>
      <v>2</v>
      <v>2</v>
      <v>2</v>
      <v>2</v>
      <v>179</v>
      <v>2</v>
      <v>2</v>
      <v>2</v>
      <v>2</v>
      <v>2</v>
      <v>2</v>
      <v>2</v>
      <v>2</v>
      <v>2</v>
      <v>179</v>
      <v>2</v>
      <v>2</v>
      <v>2</v>
    </spb>
    <spb s="0">
      <v xml:space="preserve">Wikipedia	</v>
      <v xml:space="preserve">Public domain	</v>
      <v xml:space="preserve">http://en.wikipedia.org/wiki/New_Hampshire	</v>
      <v xml:space="preserve">http://en.wikipedia.org/wiki/Public_domain	</v>
    </spb>
    <spb s="0">
      <v xml:space="preserve">Wikipedia	</v>
      <v xml:space="preserve">CC-BY-SA	</v>
      <v xml:space="preserve">http://en.wikipedia.org/wiki/New_Jersey	</v>
      <v xml:space="preserve">http://creativecommons.org/licenses/by-sa/3.0/	</v>
    </spb>
    <spb s="0">
      <v xml:space="preserve">Wikipedia	US Census	US Census	Wikipedia	Sec	Weathertrends360	</v>
      <v xml:space="preserve">CC-BY-SA			CC-BY-SA			</v>
      <v xml:space="preserve">http://en.wikipedia.org/wiki/New_Jersey	https://www.census.gov/popest/data/state/asrh/2014/files/SC-EST2014-AGESEX-CIV.csv	http://www.census.gov/quickfacts/table/WTN220212/34	https://en.wikipedia.org/wiki/New_Jersey	https://www.sec.gov/cgi-bin/browse-edgar?action=getcompany&amp;CIK=0001921616	https://www.weathertrends360.com/	</v>
      <v xml:space="preserve">http://creativecommons.org/licenses/by-sa/3.0/			http://creativecommons.org/licenses/by-sa/3.0/			</v>
    </spb>
    <spb s="0">
      <v xml:space="preserve">Wikipedia	US Census	US Census	Wikipedia	Sec	</v>
      <v xml:space="preserve">CC-BY-SA			CC-BY-SA		</v>
      <v xml:space="preserve">http://en.wikipedia.org/wiki/New_Jersey	https://www.census.gov/popest/data/state/asrh/2014/files/SC-EST2014-AGESEX-CIV.csv	http://www.census.gov/quickfacts/table/WTN220212/34	https://en.wikipedia.org/wiki/New_Jersey	https://www.sec.gov/cgi-bin/browse-edgar?action=getcompany&amp;CIK=0001921616	</v>
      <v xml:space="preserve">http://creativecommons.org/licenses/by-sa/3.0/			http://creativecommons.org/licenses/by-sa/3.0/		</v>
    </spb>
    <spb s="0">
      <v xml:space="preserve">Wikipedia	US Census	US Census	</v>
      <v xml:space="preserve">CC-BY-SA			</v>
      <v xml:space="preserve">http://en.wikipedia.org/wiki/New_Jersey	https://www.census.gov/popest/data/state/asrh/2014/files/SC-EST2014-AGESEX-CIV.csv	http://www.census.gov/quickfacts/table/WTN220212/34	</v>
      <v xml:space="preserve">http://creativecommons.org/licenses/by-sa/3.0/			</v>
    </spb>
    <spb s="1">
      <v>182</v>
      <v>183</v>
      <v>2</v>
      <v>2</v>
      <v>183</v>
      <v>182</v>
      <v>182</v>
      <v>2</v>
      <v>184</v>
      <v>2</v>
      <v>185</v>
      <v>184</v>
      <v>2</v>
      <v>2</v>
      <v>2</v>
      <v>2</v>
      <v>185</v>
      <v>2</v>
      <v>2</v>
      <v>2</v>
      <v>2</v>
      <v>2</v>
      <v>2</v>
      <v>2</v>
      <v>2</v>
      <v>2</v>
      <v>185</v>
      <v>2</v>
      <v>2</v>
      <v>2</v>
      <v>2</v>
    </spb>
    <spb s="0">
      <v xml:space="preserve">Wikipedia	</v>
      <v xml:space="preserve">Public domain	</v>
      <v xml:space="preserve">http://en.wikipedia.org/wiki/New_Jersey	</v>
      <v xml:space="preserve">http://en.wikipedia.org/wiki/Public_domain	</v>
    </spb>
    <spb s="0">
      <v xml:space="preserve">Wikipedia	</v>
      <v xml:space="preserve">CC-BY-SA	</v>
      <v xml:space="preserve">http://en.wikipedia.org/wiki/New_Mexico	</v>
      <v xml:space="preserve">http://creativecommons.org/licenses/by-sa/3.0/	</v>
    </spb>
    <spb s="0">
      <v xml:space="preserve">Wikipedia	US Census	US Census	Wikipedia	Sec	</v>
      <v xml:space="preserve">CC-BY-SA			CC-BY-SA		</v>
      <v xml:space="preserve">http://en.wikipedia.org/wiki/New_Mexico	https://www.census.gov/popest/data/state/asrh/2014/files/SC-EST2014-AGESEX-CIV.csv	http://www.census.gov/quickfacts/table/WTN220212/35	https://en.wikipedia.org/wiki/New_Mexico	https://www.sec.gov/cgi-bin/browse-edgar?action=getcompany&amp;CIK=0001871734	</v>
      <v xml:space="preserve">http://creativecommons.org/licenses/by-sa/3.0/			http://creativecommons.org/licenses/by-sa/3.0/		</v>
    </spb>
    <spb s="0">
      <v xml:space="preserve">Wikipedia	US Census	US Census	</v>
      <v xml:space="preserve">CC-BY-SA			</v>
      <v xml:space="preserve">http://en.wikipedia.org/wiki/New_Mexico	https://www.census.gov/popest/data/state/asrh/2014/files/SC-EST2014-AGESEX-CIV.csv	http://www.census.gov/quickfacts/table/WTN220212/35	</v>
      <v xml:space="preserve">http://creativecommons.org/licenses/by-sa/3.0/			</v>
    </spb>
    <spb s="0">
      <v xml:space="preserve">Wikipedia	US Census	US Census	Sec	</v>
      <v xml:space="preserve">CC-BY-SA				</v>
      <v xml:space="preserve">http://en.wikipedia.org/wiki/New_Mexico	https://www.census.gov/popest/data/state/asrh/2014/files/SC-EST2014-AGESEX-CIV.csv	http://www.census.gov/quickfacts/table/WTN220212/35	https://www.sec.gov/cgi-bin/browse-edgar?action=getcompany&amp;CIK=0001871734	</v>
      <v xml:space="preserve">http://creativecommons.org/licenses/by-sa/3.0/				</v>
    </spb>
    <spb s="10">
      <v>188</v>
      <v>189</v>
      <v>2</v>
      <v>2</v>
      <v>189</v>
      <v>188</v>
      <v>188</v>
      <v>189</v>
      <v>2</v>
      <v>189</v>
      <v>2</v>
      <v>190</v>
      <v>191</v>
      <v>2</v>
      <v>2</v>
      <v>2</v>
      <v>2</v>
      <v>190</v>
      <v>2</v>
      <v>2</v>
      <v>2</v>
      <v>2</v>
      <v>2</v>
      <v>2</v>
      <v>2</v>
      <v>2</v>
      <v>2</v>
      <v>190</v>
      <v>2</v>
      <v>2</v>
      <v>2</v>
      <v>2</v>
    </spb>
    <spb s="0">
      <v xml:space="preserve">Wikipedia	</v>
      <v xml:space="preserve">CC0	</v>
      <v xml:space="preserve">http://en.wikipedia.org/wiki/New_Mexico	</v>
      <v xml:space="preserve">http://creativecommons.org/publicdomain/zero/1.0/deed.en	</v>
    </spb>
    <spb s="0">
      <v xml:space="preserve">Wikipedia	</v>
      <v xml:space="preserve">CC-BY-SA	</v>
      <v xml:space="preserve">http://en.wikipedia.org/wiki/New_York	</v>
      <v xml:space="preserve">http://creativecommons.org/licenses/by-sa/3.0/	</v>
    </spb>
    <spb s="0">
      <v xml:space="preserve">Wikipedia	Wikipedia	US Census	US Census	Wikipedia	</v>
      <v xml:space="preserve">CC-BY-SA	CC-BY-SA			CC-BY-SA	</v>
      <v xml:space="preserve">http://en.wikipedia.org/wiki/New_York_(state)	http://en.wikipedia.org/wiki/New_York	https://www.census.gov/popest/data/state/asrh/2014/files/SC-EST2014-AGESEX-CIV.csv	http://www.census.gov/quickfacts/table/WTN220212/36	https://en.wikipedia.org/wiki/New_York_(state)	</v>
      <v xml:space="preserve">http://creativecommons.org/licenses/by-sa/3.0/	http://creativecommons.org/licenses/by-sa/3.0/			http://creativecommons.org/licenses/by-sa/3.0/	</v>
    </spb>
    <spb s="0">
      <v xml:space="preserve">Wikipedia	Wikipedia	</v>
      <v xml:space="preserve">CC-BY-SA	CC-BY-SA	</v>
      <v xml:space="preserve">http://en.wikipedia.org/wiki/New_York_(state)	http://en.wikipedia.org/wiki/New_York	</v>
      <v xml:space="preserve">http://creativecommons.org/licenses/by-sa/3.0/	http://creativecommons.org/licenses/by-sa/3.0/	</v>
    </spb>
    <spb s="0">
      <v xml:space="preserve">Wikipedia	</v>
      <v xml:space="preserve">CC-BY-SA	</v>
      <v xml:space="preserve">http://en.wikipedia.org/wiki/New_York_(state)	</v>
      <v xml:space="preserve">http://creativecommons.org/licenses/by-sa/3.0/	</v>
    </spb>
    <spb s="0">
      <v xml:space="preserve">Wikipedia	Wikipedia	US Census	US Census	</v>
      <v xml:space="preserve">CC-BY-SA	CC-BY-SA			</v>
      <v xml:space="preserve">http://en.wikipedia.org/wiki/New_York_(state)	http://en.wikipedia.org/wiki/New_York	https://www.census.gov/popest/data/state/asrh/2014/files/SC-EST2014-AGESEX-CIV.csv	http://www.census.gov/quickfacts/table/WTN220212/36	</v>
      <v xml:space="preserve">http://creativecommons.org/licenses/by-sa/3.0/	http://creativecommons.org/licenses/by-sa/3.0/			</v>
    </spb>
    <spb s="1">
      <v>194</v>
      <v>195</v>
      <v>2</v>
      <v>2</v>
      <v>195</v>
      <v>196</v>
      <v>197</v>
      <v>2</v>
      <v>195</v>
      <v>2</v>
      <v>198</v>
      <v>198</v>
      <v>2</v>
      <v>2</v>
      <v>2</v>
      <v>2</v>
      <v>198</v>
      <v>2</v>
      <v>2</v>
      <v>2</v>
      <v>2</v>
      <v>2</v>
      <v>2</v>
      <v>2</v>
      <v>2</v>
      <v>2</v>
      <v>198</v>
      <v>2</v>
      <v>2</v>
      <v>2</v>
      <v>2</v>
    </spb>
    <spb s="0">
      <v xml:space="preserve">Wikipedia	</v>
      <v xml:space="preserve">CC-BY-SA	</v>
      <v xml:space="preserve">http://en.wikipedia.org/wiki/North_Carolina	</v>
      <v xml:space="preserve">http://creativecommons.org/licenses/by-sa/3.0/	</v>
    </spb>
    <spb s="0">
      <v xml:space="preserve">Wikipedia	US Census	US Census	Wikipedia	Sec	</v>
      <v xml:space="preserve">CC-BY-SA			CC-BY-SA		</v>
      <v xml:space="preserve">http://en.wikipedia.org/wiki/North_Carolina	https://www.census.gov/popest/data/state/asrh/2014/files/SC-EST2014-AGESEX-CIV.csv	http://www.census.gov/quickfacts/table/WTN220212/37	https://en.wikipedia.org/wiki/North_Carolina	https://www.sec.gov/cgi-bin/browse-edgar?action=getcompany&amp;CIK=0001926217	</v>
      <v xml:space="preserve">http://creativecommons.org/licenses/by-sa/3.0/			http://creativecommons.org/licenses/by-sa/3.0/		</v>
    </spb>
    <spb s="0">
      <v xml:space="preserve">Wikipedia	US Census	US Census	</v>
      <v xml:space="preserve">CC-BY-SA			</v>
      <v xml:space="preserve">http://en.wikipedia.org/wiki/North_Carolina	https://www.census.gov/popest/data/state/asrh/2014/files/SC-EST2014-AGESEX-CIV.csv	http://www.census.gov/quickfacts/table/WTN220212/37	</v>
      <v xml:space="preserve">http://creativecommons.org/licenses/by-sa/3.0/			</v>
    </spb>
    <spb s="1">
      <v>200</v>
      <v>201</v>
      <v>2</v>
      <v>2</v>
      <v>201</v>
      <v>200</v>
      <v>200</v>
      <v>2</v>
      <v>201</v>
      <v>2</v>
      <v>202</v>
      <v>201</v>
      <v>2</v>
      <v>2</v>
      <v>2</v>
      <v>2</v>
      <v>202</v>
      <v>2</v>
      <v>2</v>
      <v>2</v>
      <v>2</v>
      <v>2</v>
      <v>2</v>
      <v>2</v>
      <v>2</v>
      <v>2</v>
      <v>202</v>
      <v>2</v>
      <v>2</v>
      <v>2</v>
      <v>2</v>
    </spb>
    <spb s="0">
      <v xml:space="preserve">Wikipedia	</v>
      <v xml:space="preserve">Public domain	</v>
      <v xml:space="preserve">http://en.wikipedia.org/wiki/North_Carolina	</v>
      <v xml:space="preserve">http://en.wikipedia.org/wiki/Public_domain	</v>
    </spb>
    <spb s="0">
      <v xml:space="preserve">Wikipedia	</v>
      <v xml:space="preserve">CC-BY-SA	</v>
      <v xml:space="preserve">http://en.wikipedia.org/wiki/North_Dakota	</v>
      <v xml:space="preserve">http://creativecommons.org/licenses/by-sa/3.0/	</v>
    </spb>
    <spb s="0">
      <v xml:space="preserve">Wikipedia	US Census	US Census	Wikipedia	Sec	</v>
      <v xml:space="preserve">CC-BY-SA			CC-BY-SA		</v>
      <v xml:space="preserve">http://en.wikipedia.org/wiki/North_Dakota	https://www.census.gov/popest/data/state/asrh/2014/files/SC-EST2014-AGESEX-CIV.csv	http://www.census.gov/quickfacts/table/VET605214/38	https://en.wikipedia.org/wiki/North_Dakota	https://www.sec.gov/cgi-bin/browse-edgar?action=getcompany&amp;CIK=0001910370	</v>
      <v xml:space="preserve">http://creativecommons.org/licenses/by-sa/3.0/			http://creativecommons.org/licenses/by-sa/3.0/		</v>
    </spb>
    <spb s="0">
      <v xml:space="preserve">Wikipedia	US Census	US Census	</v>
      <v xml:space="preserve">CC-BY-SA			</v>
      <v xml:space="preserve">http://en.wikipedia.org/wiki/North_Dakota	https://www.census.gov/popest/data/state/asrh/2014/files/SC-EST2014-AGESEX-CIV.csv	http://www.census.gov/quickfacts/table/VET605214/38	</v>
      <v xml:space="preserve">http://creativecommons.org/licenses/by-sa/3.0/			</v>
    </spb>
    <spb s="0">
      <v xml:space="preserve">Wikipedia	US Census	US Census	Sec	</v>
      <v xml:space="preserve">CC-BY-SA				</v>
      <v xml:space="preserve">http://en.wikipedia.org/wiki/North_Dakota	https://www.census.gov/popest/data/state/asrh/2014/files/SC-EST2014-AGESEX-CIV.csv	http://www.census.gov/quickfacts/table/VET605214/38	https://www.sec.gov/cgi-bin/browse-edgar?action=getcompany&amp;CIK=0001910370	</v>
      <v xml:space="preserve">http://creativecommons.org/licenses/by-sa/3.0/				</v>
    </spb>
    <spb s="1">
      <v>205</v>
      <v>206</v>
      <v>2</v>
      <v>2</v>
      <v>206</v>
      <v>205</v>
      <v>205</v>
      <v>2</v>
      <v>206</v>
      <v>2</v>
      <v>207</v>
      <v>208</v>
      <v>2</v>
      <v>2</v>
      <v>2</v>
      <v>2</v>
      <v>207</v>
      <v>2</v>
      <v>2</v>
      <v>2</v>
      <v>2</v>
      <v>2</v>
      <v>2</v>
      <v>2</v>
      <v>2</v>
      <v>2</v>
      <v>207</v>
      <v>2</v>
      <v>2</v>
      <v>2</v>
      <v>2</v>
    </spb>
    <spb s="0">
      <v xml:space="preserve">Wikipedia	</v>
      <v xml:space="preserve">Public domain	</v>
      <v xml:space="preserve">http://en.wikipedia.org/wiki/North_Dakota	</v>
      <v xml:space="preserve">http://en.wikipedia.org/wiki/Public_domain	</v>
    </spb>
    <spb s="0">
      <v xml:space="preserve">Wikipedia	</v>
      <v xml:space="preserve">CC-BY-SA	</v>
      <v xml:space="preserve">http://en.wikipedia.org/wiki/Ohio	</v>
      <v xml:space="preserve">http://creativecommons.org/licenses/by-sa/3.0/	</v>
    </spb>
    <spb s="0">
      <v xml:space="preserve">Wikipedia	US Census	US Census	Wikipedia	Sec	</v>
      <v xml:space="preserve">CC-BY-SA			CC-BY-SA		</v>
      <v xml:space="preserve">http://en.wikipedia.org/wiki/Ohio	https://www.census.gov/popest/data/state/asrh/2014/files/SC-EST2014-AGESEX-CIV.csv	http://www.census.gov/quickfacts/table/WTN220212/39	https://en.wikipedia.org/wiki/Ohio	https://www.sec.gov/cgi-bin/browse-edgar?action=getcompany&amp;CIK=0001927724	</v>
      <v xml:space="preserve">http://creativecommons.org/licenses/by-sa/3.0/			http://creativecommons.org/licenses/by-sa/3.0/		</v>
    </spb>
    <spb s="0">
      <v xml:space="preserve">Wikipedia	US Census	US Census	Sec	</v>
      <v xml:space="preserve">CC-BY-SA				</v>
      <v xml:space="preserve">http://en.wikipedia.org/wiki/Ohio	https://www.census.gov/popest/data/state/asrh/2014/files/SC-EST2014-AGESEX-CIV.csv	http://www.census.gov/quickfacts/table/WTN220212/39	https://www.sec.gov/cgi-bin/browse-edgar?action=getcompany&amp;CIK=0001927724	</v>
      <v xml:space="preserve">http://creativecommons.org/licenses/by-sa/3.0/				</v>
    </spb>
    <spb s="0">
      <v xml:space="preserve">Wikipedia	US Census	US Census	</v>
      <v xml:space="preserve">CC-BY-SA			</v>
      <v xml:space="preserve">http://en.wikipedia.org/wiki/Ohio	https://www.census.gov/popest/data/state/asrh/2014/files/SC-EST2014-AGESEX-CIV.csv	http://www.census.gov/quickfacts/table/WTN220212/39	</v>
      <v xml:space="preserve">http://creativecommons.org/licenses/by-sa/3.0/			</v>
    </spb>
    <spb s="10">
      <v>211</v>
      <v>212</v>
      <v>2</v>
      <v>2</v>
      <v>212</v>
      <v>211</v>
      <v>211</v>
      <v>213</v>
      <v>2</v>
      <v>212</v>
      <v>2</v>
      <v>214</v>
      <v>213</v>
      <v>2</v>
      <v>2</v>
      <v>2</v>
      <v>2</v>
      <v>214</v>
      <v>2</v>
      <v>2</v>
      <v>2</v>
      <v>2</v>
      <v>2</v>
      <v>2</v>
      <v>2</v>
      <v>2</v>
      <v>2</v>
      <v>214</v>
      <v>2</v>
      <v>2</v>
      <v>2</v>
      <v>2</v>
    </spb>
    <spb s="0">
      <v xml:space="preserve">Wikipedia	</v>
      <v xml:space="preserve">Public domain	</v>
      <v xml:space="preserve">http://en.wikipedia.org/wiki/Ohio	</v>
      <v xml:space="preserve">http://en.wikipedia.org/wiki/Public_domain	</v>
    </spb>
    <spb s="0">
      <v xml:space="preserve">Wikipedia	</v>
      <v xml:space="preserve">CC-BY-SA	</v>
      <v xml:space="preserve">http://en.wikipedia.org/wiki/Oklahoma	</v>
      <v xml:space="preserve">http://creativecommons.org/licenses/by-sa/3.0/	</v>
    </spb>
    <spb s="0">
      <v xml:space="preserve">Wikipedia	US Census	US Census	Wikipedia	Sec	Tasteatlas	</v>
      <v xml:space="preserve">CC-BY-SA			CC-BY-SA			</v>
      <v xml:space="preserve">http://en.wikipedia.org/wiki/Oklahoma	https://www.census.gov/popest/data/state/asrh/2014/files/SC-EST2014-AGESEX-CIV.csv	http://www.census.gov/quickfacts/table/WTN220212/40	https://en.wikipedia.org/wiki/Oklahoma	https://www.sec.gov/cgi-bin/browse-edgar?action=getcompany&amp;CIK=0001914099	https://www.tasteatlas.com/oklahoma	</v>
      <v xml:space="preserve">http://creativecommons.org/licenses/by-sa/3.0/			http://creativecommons.org/licenses/by-sa/3.0/			</v>
    </spb>
    <spb s="0">
      <v xml:space="preserve">Wikipedia	US Census	US Census	Sec	</v>
      <v xml:space="preserve">CC-BY-SA				</v>
      <v xml:space="preserve">http://en.wikipedia.org/wiki/Oklahoma	https://www.census.gov/popest/data/state/asrh/2014/files/SC-EST2014-AGESEX-CIV.csv	http://www.census.gov/quickfacts/table/WTN220212/40	https://www.sec.gov/cgi-bin/browse-edgar?action=getcompany&amp;CIK=0001914099	</v>
      <v xml:space="preserve">http://creativecommons.org/licenses/by-sa/3.0/				</v>
    </spb>
    <spb s="0">
      <v xml:space="preserve">Wikipedia	US Census	US Census	Wikipedia	Sec	</v>
      <v xml:space="preserve">CC-BY-SA			CC-BY-SA		</v>
      <v xml:space="preserve">http://en.wikipedia.org/wiki/Oklahoma	https://www.census.gov/popest/data/state/asrh/2014/files/SC-EST2014-AGESEX-CIV.csv	http://www.census.gov/quickfacts/table/WTN220212/40	https://en.wikipedia.org/wiki/Oklahoma	https://www.sec.gov/cgi-bin/browse-edgar?action=getcompany&amp;CIK=0001914099	</v>
      <v xml:space="preserve">http://creativecommons.org/licenses/by-sa/3.0/			http://creativecommons.org/licenses/by-sa/3.0/		</v>
    </spb>
    <spb s="0">
      <v xml:space="preserve">Wikipedia	US Census	US Census	</v>
      <v xml:space="preserve">CC-BY-SA			</v>
      <v xml:space="preserve">http://en.wikipedia.org/wiki/Oklahoma	https://www.census.gov/popest/data/state/asrh/2014/files/SC-EST2014-AGESEX-CIV.csv	http://www.census.gov/quickfacts/table/WTN220212/40	</v>
      <v xml:space="preserve">http://creativecommons.org/licenses/by-sa/3.0/			</v>
    </spb>
    <spb s="10">
      <v>217</v>
      <v>218</v>
      <v>2</v>
      <v>2</v>
      <v>218</v>
      <v>217</v>
      <v>217</v>
      <v>219</v>
      <v>2</v>
      <v>220</v>
      <v>2</v>
      <v>221</v>
      <v>219</v>
      <v>2</v>
      <v>2</v>
      <v>2</v>
      <v>2</v>
      <v>221</v>
      <v>2</v>
      <v>2</v>
      <v>2</v>
      <v>2</v>
      <v>2</v>
      <v>2</v>
      <v>2</v>
      <v>2</v>
      <v>2</v>
      <v>221</v>
      <v>2</v>
      <v>2</v>
      <v>2</v>
      <v>2</v>
    </spb>
    <spb s="0">
      <v xml:space="preserve">Wikipedia	</v>
      <v xml:space="preserve">Public domain	</v>
      <v xml:space="preserve">http://en.wikipedia.org/wiki/Oklahoma	</v>
      <v xml:space="preserve">http://en.wikipedia.org/wiki/Public_domain	</v>
    </spb>
    <spb s="0">
      <v xml:space="preserve">Wikipedia	</v>
      <v xml:space="preserve">CC-BY-SA	</v>
      <v xml:space="preserve">http://en.wikipedia.org/wiki/Oregon	</v>
      <v xml:space="preserve">http://creativecommons.org/licenses/by-sa/3.0/	</v>
    </spb>
    <spb s="0">
      <v xml:space="preserve">Wikipedia	US Census	US Census	Wikipedia	Sec	</v>
      <v xml:space="preserve">CC-BY-SA			CC-BY-SA		</v>
      <v xml:space="preserve">http://en.wikipedia.org/wiki/Oregon	https://www.census.gov/popest/data/state/asrh/2014/files/SC-EST2014-AGESEX-CIV.csv	http://www.census.gov/quickfacts/table/WTN220212/41	https://en.wikipedia.org/wiki/Oregon	https://www.sec.gov/cgi-bin/browse-edgar?action=getcompany&amp;CIK=0001928635	</v>
      <v xml:space="preserve">http://creativecommons.org/licenses/by-sa/3.0/			http://creativecommons.org/licenses/by-sa/3.0/		</v>
    </spb>
    <spb s="0">
      <v xml:space="preserve">Wikipedia	US Census	US Census	</v>
      <v xml:space="preserve">CC-BY-SA			</v>
      <v xml:space="preserve">http://en.wikipedia.org/wiki/Oregon	https://www.census.gov/popest/data/state/asrh/2014/files/SC-EST2014-AGESEX-CIV.csv	http://www.census.gov/quickfacts/table/WTN220212/41	</v>
      <v xml:space="preserve">http://creativecommons.org/licenses/by-sa/3.0/			</v>
    </spb>
    <spb s="0">
      <v xml:space="preserve">Wikipedia	US Census	US Census	Sec	</v>
      <v xml:space="preserve">CC-BY-SA				</v>
      <v xml:space="preserve">http://en.wikipedia.org/wiki/Oregon	https://www.census.gov/popest/data/state/asrh/2014/files/SC-EST2014-AGESEX-CIV.csv	http://www.census.gov/quickfacts/table/WTN220212/41	https://www.sec.gov/cgi-bin/browse-edgar?action=getcompany&amp;CIK=0001928635	</v>
      <v xml:space="preserve">http://creativecommons.org/licenses/by-sa/3.0/				</v>
    </spb>
    <spb s="1">
      <v>224</v>
      <v>225</v>
      <v>2</v>
      <v>2</v>
      <v>225</v>
      <v>224</v>
      <v>224</v>
      <v>2</v>
      <v>225</v>
      <v>2</v>
      <v>226</v>
      <v>227</v>
      <v>2</v>
      <v>2</v>
      <v>2</v>
      <v>2</v>
      <v>226</v>
      <v>2</v>
      <v>2</v>
      <v>2</v>
      <v>2</v>
      <v>2</v>
      <v>2</v>
      <v>2</v>
      <v>2</v>
      <v>2</v>
      <v>226</v>
      <v>2</v>
      <v>2</v>
      <v>2</v>
      <v>2</v>
    </spb>
    <spb s="0">
      <v xml:space="preserve">Wikipedia	</v>
      <v xml:space="preserve">Public domain	</v>
      <v xml:space="preserve">http://en.wikipedia.org/wiki/Oregon	</v>
      <v xml:space="preserve">http://en.wikipedia.org/wiki/Public_domain	</v>
    </spb>
    <spb s="0">
      <v xml:space="preserve">Wikipedia	</v>
      <v xml:space="preserve">CC-BY-SA	</v>
      <v xml:space="preserve">http://en.wikipedia.org/wiki/Pennsylvania	</v>
      <v xml:space="preserve">http://creativecommons.org/licenses/by-sa/3.0/	</v>
    </spb>
    <spb s="0">
      <v xml:space="preserve">Wikipedia	US Census	US Census	Wikipedia	Sec	Tasteatlas	</v>
      <v xml:space="preserve">CC-BY-SA			CC-BY-SA			</v>
      <v xml:space="preserve">http://en.wikipedia.org/wiki/Pennsylvania	https://www.census.gov/popest/data/state/asrh/2014/files/SC-EST2014-AGESEX-CIV.csv	http://www.census.gov/quickfacts/table/WTN220212/42	https://en.wikipedia.org/wiki/Pennsylvania	https://www.sec.gov/cgi-bin/browse-edgar?action=getcompany&amp;CIK=0001928941	https://www.tasteatlas.com/pennsylvania	</v>
      <v xml:space="preserve">http://creativecommons.org/licenses/by-sa/3.0/			http://creativecommons.org/licenses/by-sa/3.0/			</v>
    </spb>
    <spb s="0">
      <v xml:space="preserve">Wikipedia	US Census	US Census	Wikipedia	Sec	</v>
      <v xml:space="preserve">CC-BY-SA			CC-BY-SA		</v>
      <v xml:space="preserve">http://en.wikipedia.org/wiki/Pennsylvania	https://www.census.gov/popest/data/state/asrh/2014/files/SC-EST2014-AGESEX-CIV.csv	http://www.census.gov/quickfacts/table/WTN220212/42	https://en.wikipedia.org/wiki/Pennsylvania	https://www.sec.gov/cgi-bin/browse-edgar?action=getcompany&amp;CIK=0001928941	</v>
      <v xml:space="preserve">http://creativecommons.org/licenses/by-sa/3.0/			http://creativecommons.org/licenses/by-sa/3.0/		</v>
    </spb>
    <spb s="0">
      <v xml:space="preserve">Wikipedia	US Census	US Census	</v>
      <v xml:space="preserve">CC-BY-SA			</v>
      <v xml:space="preserve">http://en.wikipedia.org/wiki/Pennsylvania	https://www.census.gov/popest/data/state/asrh/2014/files/SC-EST2014-AGESEX-CIV.csv	http://www.census.gov/quickfacts/table/WTN220212/42	</v>
      <v xml:space="preserve">http://creativecommons.org/licenses/by-sa/3.0/			</v>
    </spb>
    <spb s="0">
      <v xml:space="preserve">Wikipedia	US Census	US Census	Sec	</v>
      <v xml:space="preserve">CC-BY-SA				</v>
      <v xml:space="preserve">http://en.wikipedia.org/wiki/Pennsylvania	https://www.census.gov/popest/data/state/asrh/2014/files/SC-EST2014-AGESEX-CIV.csv	http://www.census.gov/quickfacts/table/WTN220212/42	https://www.sec.gov/cgi-bin/browse-edgar?action=getcompany&amp;CIK=0001928941	</v>
      <v xml:space="preserve">http://creativecommons.org/licenses/by-sa/3.0/				</v>
    </spb>
    <spb s="1">
      <v>230</v>
      <v>231</v>
      <v>2</v>
      <v>2</v>
      <v>231</v>
      <v>230</v>
      <v>230</v>
      <v>2</v>
      <v>232</v>
      <v>2</v>
      <v>233</v>
      <v>234</v>
      <v>2</v>
      <v>2</v>
      <v>2</v>
      <v>2</v>
      <v>233</v>
      <v>2</v>
      <v>2</v>
      <v>2</v>
      <v>2</v>
      <v>2</v>
      <v>2</v>
      <v>2</v>
      <v>2</v>
      <v>2</v>
      <v>233</v>
      <v>2</v>
      <v>2</v>
      <v>2</v>
      <v>2</v>
    </spb>
    <spb s="0">
      <v xml:space="preserve">Wikipedia	</v>
      <v xml:space="preserve">Public domain	</v>
      <v xml:space="preserve">http://en.wikipedia.org/wiki/Pennsylvania	</v>
      <v xml:space="preserve">http://en.wikipedia.org/wiki/Public_domain	</v>
    </spb>
    <spb s="0">
      <v xml:space="preserve">Wikipedia	</v>
      <v xml:space="preserve">CC-BY-SA	</v>
      <v xml:space="preserve">http://en.wikipedia.org/wiki/Rhode_Island	</v>
      <v xml:space="preserve">http://creativecommons.org/licenses/by-sa/3.0/	</v>
    </spb>
    <spb s="0">
      <v xml:space="preserve">Wikipedia	US Census	US Census	Wikipedia	Sec	Weathertrends360	</v>
      <v xml:space="preserve">CC-BY-SA			CC-BY-SA			</v>
      <v xml:space="preserve">http://en.wikipedia.org/wiki/Rhode_Island	https://www.census.gov/popest/data/state/asrh/2014/files/SC-EST2014-AGESEX-CIV.csv	http://www.census.gov/quickfacts/table/WTN220212/44	https://en.wikipedia.org/wiki/Rhode_Island	https://www.sec.gov/cgi-bin/browse-edgar?action=getcompany&amp;CIK=0001912460	https://www.weathertrends360.com/	</v>
      <v xml:space="preserve">http://creativecommons.org/licenses/by-sa/3.0/			http://creativecommons.org/licenses/by-sa/3.0/			</v>
    </spb>
    <spb s="0">
      <v xml:space="preserve">Wikipedia	US Census	US Census	Wikipedia	Sec	</v>
      <v xml:space="preserve">CC-BY-SA			CC-BY-SA		</v>
      <v xml:space="preserve">http://en.wikipedia.org/wiki/Rhode_Island	https://www.census.gov/popest/data/state/asrh/2014/files/SC-EST2014-AGESEX-CIV.csv	http://www.census.gov/quickfacts/table/WTN220212/44	https://en.wikipedia.org/wiki/Rhode_Island	https://www.sec.gov/cgi-bin/browse-edgar?action=getcompany&amp;CIK=0001912460	</v>
      <v xml:space="preserve">http://creativecommons.org/licenses/by-sa/3.0/			http://creativecommons.org/licenses/by-sa/3.0/		</v>
    </spb>
    <spb s="0">
      <v xml:space="preserve">Wikipedia	US Census	US Census	</v>
      <v xml:space="preserve">CC-BY-SA			</v>
      <v xml:space="preserve">http://en.wikipedia.org/wiki/Rhode_Island	https://www.census.gov/popest/data/state/asrh/2014/files/SC-EST2014-AGESEX-CIV.csv	http://www.census.gov/quickfacts/table/WTN220212/44	</v>
      <v xml:space="preserve">http://creativecommons.org/licenses/by-sa/3.0/			</v>
    </spb>
    <spb s="10">
      <v>237</v>
      <v>238</v>
      <v>2</v>
      <v>2</v>
      <v>238</v>
      <v>237</v>
      <v>237</v>
      <v>239</v>
      <v>2</v>
      <v>239</v>
      <v>2</v>
      <v>240</v>
      <v>239</v>
      <v>2</v>
      <v>2</v>
      <v>2</v>
      <v>2</v>
      <v>240</v>
      <v>2</v>
      <v>2</v>
      <v>2</v>
      <v>2</v>
      <v>2</v>
      <v>2</v>
      <v>2</v>
      <v>2</v>
      <v>2</v>
      <v>240</v>
      <v>2</v>
      <v>2</v>
      <v>2</v>
      <v>2</v>
    </spb>
    <spb s="0">
      <v xml:space="preserve">Wikipedia	</v>
      <v xml:space="preserve">Public domain	</v>
      <v xml:space="preserve">http://en.wikipedia.org/wiki/Rhode_Island	</v>
      <v xml:space="preserve">http://en.wikipedia.org/wiki/Public_domain	</v>
    </spb>
    <spb s="0">
      <v xml:space="preserve">Wikipedia	</v>
      <v xml:space="preserve">CC-BY-SA	</v>
      <v xml:space="preserve">http://en.wikipedia.org/wiki/South_Carolina	</v>
      <v xml:space="preserve">http://creativecommons.org/licenses/by-sa/3.0/	</v>
    </spb>
    <spb s="0">
      <v xml:space="preserve">Wikipedia	US Census	US Census	Wikipedia	Twitter	Sec	</v>
      <v xml:space="preserve">CC-BY-SA			CC-BY-SA			</v>
      <v xml:space="preserve">http://en.wikipedia.org/wiki/South_Carolina	https://www.census.gov/popest/data/state/asrh/2014/files/SC-EST2014-AGESEX-CIV.csv	http://www.census.gov/quickfacts/table/WTN220212/45	https://en.wikipedia.org/wiki/South_Carolina	https://twitter.com/Discover_SC	https://www.sec.gov/cgi-bin/browse-edgar?action=getcompany&amp;CIK=0001930621	</v>
      <v xml:space="preserve">http://creativecommons.org/licenses/by-sa/3.0/			http://creativecommons.org/licenses/by-sa/3.0/			</v>
    </spb>
    <spb s="0">
      <v xml:space="preserve">Wikipedia	US Census	US Census	Wikipedia	Sec	</v>
      <v xml:space="preserve">CC-BY-SA			CC-BY-SA		</v>
      <v xml:space="preserve">http://en.wikipedia.org/wiki/South_Carolina	https://www.census.gov/popest/data/state/asrh/2014/files/SC-EST2014-AGESEX-CIV.csv	http://www.census.gov/quickfacts/table/WTN220212/45	https://en.wikipedia.org/wiki/South_Carolina	https://www.sec.gov/cgi-bin/browse-edgar?action=getcompany&amp;CIK=0001930621	</v>
      <v xml:space="preserve">http://creativecommons.org/licenses/by-sa/3.0/			http://creativecommons.org/licenses/by-sa/3.0/		</v>
    </spb>
    <spb s="0">
      <v xml:space="preserve">Wikipedia	US Census	US Census	</v>
      <v xml:space="preserve">CC-BY-SA			</v>
      <v xml:space="preserve">http://en.wikipedia.org/wiki/South_Carolina	https://www.census.gov/popest/data/state/asrh/2014/files/SC-EST2014-AGESEX-CIV.csv	http://www.census.gov/quickfacts/table/WTN220212/45	</v>
      <v xml:space="preserve">http://creativecommons.org/licenses/by-sa/3.0/			</v>
    </spb>
    <spb s="0">
      <v xml:space="preserve">Wikipedia	US Census	US Census	Sec	</v>
      <v xml:space="preserve">CC-BY-SA				</v>
      <v xml:space="preserve">http://en.wikipedia.org/wiki/South_Carolina	https://www.census.gov/popest/data/state/asrh/2014/files/SC-EST2014-AGESEX-CIV.csv	http://www.census.gov/quickfacts/table/WTN220212/45	https://www.sec.gov/cgi-bin/browse-edgar?action=getcompany&amp;CIK=0001930621	</v>
      <v xml:space="preserve">http://creativecommons.org/licenses/by-sa/3.0/				</v>
    </spb>
    <spb s="1">
      <v>243</v>
      <v>244</v>
      <v>2</v>
      <v>2</v>
      <v>244</v>
      <v>243</v>
      <v>243</v>
      <v>2</v>
      <v>245</v>
      <v>2</v>
      <v>246</v>
      <v>247</v>
      <v>2</v>
      <v>2</v>
      <v>2</v>
      <v>2</v>
      <v>246</v>
      <v>2</v>
      <v>2</v>
      <v>2</v>
      <v>2</v>
      <v>2</v>
      <v>2</v>
      <v>2</v>
      <v>2</v>
      <v>2</v>
      <v>246</v>
      <v>2</v>
      <v>2</v>
      <v>2</v>
      <v>2</v>
    </spb>
    <spb s="0">
      <v xml:space="preserve">Wikipedia	</v>
      <v xml:space="preserve">Public domain	</v>
      <v xml:space="preserve">http://en.wikipedia.org/wiki/South_Carolina	</v>
      <v xml:space="preserve">http://en.wikipedia.org/wiki/Public_domain	</v>
    </spb>
    <spb s="0">
      <v xml:space="preserve">Wikipedia	</v>
      <v xml:space="preserve">CC-BY-SA	</v>
      <v xml:space="preserve">http://en.wikipedia.org/wiki/South_Dakota	</v>
      <v xml:space="preserve">http://creativecommons.org/licenses/by-sa/3.0/	</v>
    </spb>
    <spb s="0">
      <v xml:space="preserve">Wikipedia	US Census	US Census	Wikipedia	Sec	</v>
      <v xml:space="preserve">CC-BY-SA			CC-BY-SA		</v>
      <v xml:space="preserve">http://en.wikipedia.org/wiki/South_Dakota	https://www.census.gov/popest/data/state/asrh/2014/files/SC-EST2014-AGESEX-CIV.csv	http://www.census.gov/quickfacts/table/WTN220212/46	https://en.wikipedia.org/wiki/South_Dakota	https://www.sec.gov/cgi-bin/browse-edgar?action=getcompany&amp;CIK=0001928041	</v>
      <v xml:space="preserve">http://creativecommons.org/licenses/by-sa/3.0/			http://creativecommons.org/licenses/by-sa/3.0/		</v>
    </spb>
    <spb s="0">
      <v xml:space="preserve">Wikipedia	US Census	US Census	</v>
      <v xml:space="preserve">CC-BY-SA			</v>
      <v xml:space="preserve">http://en.wikipedia.org/wiki/South_Dakota	https://www.census.gov/popest/data/state/asrh/2014/files/SC-EST2014-AGESEX-CIV.csv	http://www.census.gov/quickfacts/table/WTN220212/46	</v>
      <v xml:space="preserve">http://creativecommons.org/licenses/by-sa/3.0/			</v>
    </spb>
    <spb s="1">
      <v>250</v>
      <v>251</v>
      <v>2</v>
      <v>2</v>
      <v>251</v>
      <v>250</v>
      <v>250</v>
      <v>2</v>
      <v>251</v>
      <v>2</v>
      <v>252</v>
      <v>252</v>
      <v>2</v>
      <v>2</v>
      <v>2</v>
      <v>2</v>
      <v>252</v>
      <v>2</v>
      <v>2</v>
      <v>2</v>
      <v>2</v>
      <v>2</v>
      <v>2</v>
      <v>2</v>
      <v>2</v>
      <v>2</v>
      <v>252</v>
      <v>2</v>
      <v>2</v>
      <v>2</v>
      <v>2</v>
    </spb>
    <spb s="0">
      <v xml:space="preserve">Wikipedia	</v>
      <v xml:space="preserve">Public domain	</v>
      <v xml:space="preserve">http://en.wikipedia.org/wiki/South_Dakota	</v>
      <v xml:space="preserve">http://en.wikipedia.org/wiki/Public_domain	</v>
    </spb>
    <spb s="0">
      <v xml:space="preserve">Wikipedia	</v>
      <v xml:space="preserve">CC-BY-SA	</v>
      <v xml:space="preserve">http://en.wikipedia.org/wiki/Tennessee	</v>
      <v xml:space="preserve">http://creativecommons.org/licenses/by-sa/3.0/	</v>
    </spb>
    <spb s="0">
      <v xml:space="preserve">Wikipedia	US Census	US Census	Wikipedia	Sec	</v>
      <v xml:space="preserve">CC-BY-SA			CC-BY-SA		</v>
      <v xml:space="preserve">http://en.wikipedia.org/wiki/Tennessee	https://www.census.gov/popest/data/state/asrh/2014/files/SC-EST2014-AGESEX-CIV.csv	http://www.census.gov/quickfacts/table/WTN220212/47	https://en.wikipedia.org/wiki/Tennessee	https://www.sec.gov/cgi-bin/browse-edgar?action=getcompany&amp;CIK=0001929794	</v>
      <v xml:space="preserve">http://creativecommons.org/licenses/by-sa/3.0/			http://creativecommons.org/licenses/by-sa/3.0/		</v>
    </spb>
    <spb s="0">
      <v xml:space="preserve">Wikipedia	US Census	Sec	</v>
      <v xml:space="preserve">CC-BY-SA			</v>
      <v xml:space="preserve">http://en.wikipedia.org/wiki/Tennessee	http://www.census.gov/quickfacts/table/WTN220212/47	https://www.sec.gov/cgi-bin/browse-edgar?action=getcompany&amp;CIK=0001929794	</v>
      <v xml:space="preserve">http://creativecommons.org/licenses/by-sa/3.0/			</v>
    </spb>
    <spb s="0">
      <v xml:space="preserve">Wikipedia	US Census	US Census	</v>
      <v xml:space="preserve">CC-BY-SA			</v>
      <v xml:space="preserve">http://en.wikipedia.org/wiki/Tennessee	https://www.census.gov/popest/data/state/asrh/2014/files/SC-EST2014-AGESEX-CIV.csv	http://www.census.gov/quickfacts/table/WTN220212/47	</v>
      <v xml:space="preserve">http://creativecommons.org/licenses/by-sa/3.0/			</v>
    </spb>
    <spb s="10">
      <v>255</v>
      <v>256</v>
      <v>2</v>
      <v>2</v>
      <v>256</v>
      <v>255</v>
      <v>255</v>
      <v>257</v>
      <v>2</v>
      <v>256</v>
      <v>2</v>
      <v>258</v>
      <v>257</v>
      <v>2</v>
      <v>2</v>
      <v>2</v>
      <v>2</v>
      <v>258</v>
      <v>2</v>
      <v>2</v>
      <v>2</v>
      <v>2</v>
      <v>2</v>
      <v>2</v>
      <v>2</v>
      <v>2</v>
      <v>2</v>
      <v>258</v>
      <v>2</v>
      <v>2</v>
      <v>2</v>
      <v>2</v>
    </spb>
    <spb s="0">
      <v xml:space="preserve">Wikipedia	</v>
      <v xml:space="preserve">Public domain	</v>
      <v xml:space="preserve">http://en.wikipedia.org/wiki/Tennessee	</v>
      <v xml:space="preserve">http://en.wikipedia.org/wiki/Public_domain	</v>
    </spb>
    <spb s="0">
      <v xml:space="preserve">Wikipedia	</v>
      <v xml:space="preserve">CC-BY-SA	</v>
      <v xml:space="preserve">http://en.wikipedia.org/wiki/Texas	</v>
      <v xml:space="preserve">http://creativecommons.org/licenses/by-sa/3.0/	</v>
    </spb>
    <spb s="0">
      <v xml:space="preserve">Wikipedia	US Census	US Census	Wikipedia	Sec	Tasteatlas	</v>
      <v xml:space="preserve">CC-BY-SA			CC-BY-SA			</v>
      <v xml:space="preserve">http://en.wikipedia.org/wiki/Texas	https://www.census.gov/popest/data/state/asrh/2014/files/SC-EST2014-AGESEX-CIV.csv	http://www.census.gov/quickfacts/table/WTN220212/48	https://en.wikipedia.org/wiki/Texas	https://www.sec.gov/cgi-bin/browse-edgar?action=getcompany&amp;CIK=0001930694	https://www.tasteatlas.com/texas	</v>
      <v xml:space="preserve">http://creativecommons.org/licenses/by-sa/3.0/			http://creativecommons.org/licenses/by-sa/3.0/			</v>
    </spb>
    <spb s="0">
      <v xml:space="preserve">Wikipedia	</v>
      <v xml:space="preserve">CC-BY-SA	</v>
      <v xml:space="preserve">http://fr.wikipedia.org/wiki/Texas	</v>
      <v xml:space="preserve">http://creativecommons.org/licenses/by-sa/3.0/	</v>
    </spb>
    <spb s="0">
      <v xml:space="preserve">Wikipedia	US Census	US Census	Wikipedia	Sec	</v>
      <v xml:space="preserve">CC-BY-SA			CC-BY-SA		</v>
      <v xml:space="preserve">http://en.wikipedia.org/wiki/Texas	https://www.census.gov/popest/data/state/asrh/2014/files/SC-EST2014-AGESEX-CIV.csv	http://www.census.gov/quickfacts/table/WTN220212/48	https://en.wikipedia.org/wiki/Texas	https://www.sec.gov/cgi-bin/browse-edgar?action=getcompany&amp;CIK=0001930694	</v>
      <v xml:space="preserve">http://creativecommons.org/licenses/by-sa/3.0/			http://creativecommons.org/licenses/by-sa/3.0/		</v>
    </spb>
    <spb s="0">
      <v xml:space="preserve">Wikipedia	US Census	US Census	</v>
      <v xml:space="preserve">CC-BY-SA			</v>
      <v xml:space="preserve">http://en.wikipedia.org/wiki/Texas	https://www.census.gov/popest/data/state/asrh/2014/files/SC-EST2014-AGESEX-CIV.csv	http://www.census.gov/quickfacts/table/WTN220212/48	</v>
      <v xml:space="preserve">http://creativecommons.org/licenses/by-sa/3.0/			</v>
    </spb>
    <spb s="0">
      <v xml:space="preserve">Wikipedia	US Census	US Census	Sec	</v>
      <v xml:space="preserve">CC-BY-SA				</v>
      <v xml:space="preserve">http://en.wikipedia.org/wiki/Texas	https://www.census.gov/popest/data/state/asrh/2014/files/SC-EST2014-AGESEX-CIV.csv	http://www.census.gov/quickfacts/table/WTN220212/48	https://www.sec.gov/cgi-bin/browse-edgar?action=getcompany&amp;CIK=0001930694	</v>
      <v xml:space="preserve">http://creativecommons.org/licenses/by-sa/3.0/				</v>
    </spb>
    <spb s="1">
      <v>261</v>
      <v>262</v>
      <v>2</v>
      <v>263</v>
      <v>262</v>
      <v>261</v>
      <v>261</v>
      <v>2</v>
      <v>264</v>
      <v>2</v>
      <v>265</v>
      <v>266</v>
      <v>2</v>
      <v>2</v>
      <v>2</v>
      <v>2</v>
      <v>265</v>
      <v>2</v>
      <v>2</v>
      <v>2</v>
      <v>2</v>
      <v>2</v>
      <v>2</v>
      <v>2</v>
      <v>2</v>
      <v>2</v>
      <v>265</v>
      <v>2</v>
      <v>2</v>
      <v>2</v>
      <v>2</v>
    </spb>
    <spb s="0">
      <v xml:space="preserve">Wikipedia	</v>
      <v xml:space="preserve">Public domain	</v>
      <v xml:space="preserve">http://en.wikipedia.org/wiki/Texas	</v>
      <v xml:space="preserve">http://en.wikipedia.org/wiki/Public_domain	</v>
    </spb>
    <spb s="0">
      <v xml:space="preserve">Wikipedia	</v>
      <v xml:space="preserve">CC-BY-SA	</v>
      <v xml:space="preserve">http://en.wikipedia.org/wiki/Utah	</v>
      <v xml:space="preserve">http://creativecommons.org/licenses/by-sa/3.0/	</v>
    </spb>
    <spb s="0">
      <v xml:space="preserve">Wikipedia	US Census	US Census	Wikipedia	Sec	</v>
      <v xml:space="preserve">CC-BY-SA			CC-BY-SA		</v>
      <v xml:space="preserve">http://en.wikipedia.org/wiki/Utah	https://www.census.gov/popest/data/state/asrh/2014/files/SC-EST2014-AGESEX-CIV.csv	http://www.census.gov/quickfacts/table/WTN220212/49	https://en.wikipedia.org/wiki/Utah	https://www.sec.gov/cgi-bin/browse-edgar?action=getcompany&amp;CIK=0001915467	</v>
      <v xml:space="preserve">http://creativecommons.org/licenses/by-sa/3.0/			http://creativecommons.org/licenses/by-sa/3.0/		</v>
    </spb>
    <spb s="0">
      <v xml:space="preserve">Wikipedia	US Census	US Census	</v>
      <v xml:space="preserve">CC-BY-SA			</v>
      <v xml:space="preserve">http://en.wikipedia.org/wiki/Utah	https://www.census.gov/popest/data/state/asrh/2014/files/SC-EST2014-AGESEX-CIV.csv	http://www.census.gov/quickfacts/table/WTN220212/49	</v>
      <v xml:space="preserve">http://creativecommons.org/licenses/by-sa/3.0/			</v>
    </spb>
    <spb s="10">
      <v>269</v>
      <v>270</v>
      <v>2</v>
      <v>2</v>
      <v>270</v>
      <v>269</v>
      <v>269</v>
      <v>270</v>
      <v>2</v>
      <v>270</v>
      <v>2</v>
      <v>271</v>
      <v>270</v>
      <v>2</v>
      <v>2</v>
      <v>2</v>
      <v>2</v>
      <v>271</v>
      <v>2</v>
      <v>2</v>
      <v>2</v>
      <v>2</v>
      <v>2</v>
      <v>2</v>
      <v>2</v>
      <v>2</v>
      <v>2</v>
      <v>271</v>
      <v>2</v>
      <v>2</v>
      <v>2</v>
      <v>2</v>
    </spb>
    <spb s="0">
      <v xml:space="preserve">Wikipedia	</v>
      <v xml:space="preserve">Public domain	</v>
      <v xml:space="preserve">http://en.wikipedia.org/wiki/Utah	</v>
      <v xml:space="preserve">http://en.wikipedia.org/wiki/Public_domain	</v>
    </spb>
    <spb s="0">
      <v xml:space="preserve">Wikipedia	</v>
      <v xml:space="preserve">CC-BY-SA	</v>
      <v xml:space="preserve">http://en.wikipedia.org/wiki/Vermont	</v>
      <v xml:space="preserve">http://creativecommons.org/licenses/by-sa/3.0/	</v>
    </spb>
    <spb s="0">
      <v xml:space="preserve">Wikipedia	US Census	US Census	Wikipedia	Sec	</v>
      <v xml:space="preserve">CC-BY-SA			CC-BY-SA		</v>
      <v xml:space="preserve">http://en.wikipedia.org/wiki/Vermont	https://www.census.gov/popest/data/state/asrh/2014/files/SC-EST2014-AGESEX-CIV.csv	http://www.census.gov/quickfacts/table/WTN220212/50	https://en.wikipedia.org/wiki/Vermont	https://www.sec.gov/cgi-bin/browse-edgar?action=getcompany&amp;CIK=0001847343	</v>
      <v xml:space="preserve">http://creativecommons.org/licenses/by-sa/3.0/			http://creativecommons.org/licenses/by-sa/3.0/		</v>
    </spb>
    <spb s="0">
      <v xml:space="preserve">Wikipedia	US Census	US Census	</v>
      <v xml:space="preserve">CC-BY-SA			</v>
      <v xml:space="preserve">http://en.wikipedia.org/wiki/Vermont	https://www.census.gov/popest/data/state/asrh/2014/files/SC-EST2014-AGESEX-CIV.csv	http://www.census.gov/quickfacts/table/WTN220212/50	</v>
      <v xml:space="preserve">http://creativecommons.org/licenses/by-sa/3.0/			</v>
    </spb>
    <spb s="13">
      <v>274</v>
      <v>275</v>
      <v>2</v>
      <v>2</v>
      <v>275</v>
      <v>274</v>
      <v>274</v>
      <v>2</v>
      <v>275</v>
      <v>2</v>
      <v>276</v>
      <v>276</v>
      <v>2</v>
      <v>2</v>
      <v>2</v>
      <v>2</v>
      <v>276</v>
      <v>2</v>
      <v>2</v>
      <v>2</v>
      <v>2</v>
      <v>2</v>
      <v>2</v>
      <v>2</v>
      <v>2</v>
      <v>2</v>
      <v>276</v>
      <v>2</v>
      <v>2</v>
      <v>2</v>
    </spb>
    <spb s="0">
      <v xml:space="preserve">Wikipedia	</v>
      <v xml:space="preserve">Public domain	</v>
      <v xml:space="preserve">http://en.wikipedia.org/wiki/Vermont	</v>
      <v xml:space="preserve">http://en.wikipedia.org/wiki/Public_domain	</v>
    </spb>
    <spb s="0">
      <v xml:space="preserve">Wikipedia	</v>
      <v xml:space="preserve">CC-BY-SA	</v>
      <v xml:space="preserve">http://en.wikipedia.org/wiki/Virginia	</v>
      <v xml:space="preserve">http://creativecommons.org/licenses/by-sa/3.0/	</v>
    </spb>
    <spb s="0">
      <v xml:space="preserve">Wikipedia	US Census	US Census	Wikipedia	Sec	</v>
      <v xml:space="preserve">CC-BY-SA			CC-BY-SA		</v>
      <v xml:space="preserve">http://en.wikipedia.org/wiki/Virginia	https://www.census.gov/popest/data/state/asrh/2014/files/SC-EST2014-AGESEX-CIV.csv	http://www.census.gov/quickfacts/table/WTN220212/51	https://en.wikipedia.org/wiki/Virginia	https://www.sec.gov/cgi-bin/browse-edgar?action=getcompany&amp;CIK=0001929370	</v>
      <v xml:space="preserve">http://creativecommons.org/licenses/by-sa/3.0/			http://creativecommons.org/licenses/by-sa/3.0/		</v>
    </spb>
    <spb s="0">
      <v xml:space="preserve">Wikipedia	US Census	US Census	</v>
      <v xml:space="preserve">CC-BY-SA			</v>
      <v xml:space="preserve">http://en.wikipedia.org/wiki/Virginia	https://www.census.gov/popest/data/state/asrh/2014/files/SC-EST2014-AGESEX-CIV.csv	http://www.census.gov/quickfacts/table/WTN220212/51	</v>
      <v xml:space="preserve">http://creativecommons.org/licenses/by-sa/3.0/			</v>
    </spb>
    <spb s="1">
      <v>279</v>
      <v>280</v>
      <v>2</v>
      <v>2</v>
      <v>280</v>
      <v>279</v>
      <v>279</v>
      <v>2</v>
      <v>280</v>
      <v>2</v>
      <v>281</v>
      <v>280</v>
      <v>2</v>
      <v>2</v>
      <v>2</v>
      <v>2</v>
      <v>281</v>
      <v>2</v>
      <v>2</v>
      <v>2</v>
      <v>2</v>
      <v>2</v>
      <v>2</v>
      <v>2</v>
      <v>2</v>
      <v>2</v>
      <v>281</v>
      <v>2</v>
      <v>2</v>
      <v>2</v>
      <v>2</v>
    </spb>
    <spb s="0">
      <v xml:space="preserve">Wikipedia	</v>
      <v xml:space="preserve">Public domain	</v>
      <v xml:space="preserve">http://en.wikipedia.org/wiki/Virginia	</v>
      <v xml:space="preserve">http://en.wikipedia.org/wiki/Public_domain	</v>
    </spb>
    <spb s="0">
      <v xml:space="preserve">Wikipedia	</v>
      <v xml:space="preserve">CC-BY-SA	</v>
      <v xml:space="preserve">http://en.wikipedia.org/wiki/Washington_(state)	</v>
      <v xml:space="preserve">http://creativecommons.org/licenses/by-sa/3.0/	</v>
    </spb>
    <spb s="0">
      <v xml:space="preserve">Wikipedia	US Census	US Census	Wikipedia	Crunchbase	</v>
      <v xml:space="preserve">CC-BY-SA			CC-BY-SA		</v>
      <v xml:space="preserve">http://en.wikipedia.org/wiki/Washington_(state)	https://www.census.gov/popest/data/state/asrh/2014/files/SC-EST2014-AGESEX-CIV.csv	http://www.census.gov/quickfacts/table/WTN220212/53	https://en.wikipedia.org/wiki/Washington_(state)	https://www.crunchbase.com/organization/access-washington	</v>
      <v xml:space="preserve">http://creativecommons.org/licenses/by-sa/3.0/			http://creativecommons.org/licenses/by-sa/3.0/		</v>
    </spb>
    <spb s="0">
      <v xml:space="preserve">Wikipedia	US Census	Crunchbase	</v>
      <v xml:space="preserve">CC-BY-SA			</v>
      <v xml:space="preserve">http://en.wikipedia.org/wiki/Washington_(state)	https://www.census.gov/popest/data/state/asrh/2014/files/SC-EST2014-AGESEX-CIV.csv	https://www.crunchbase.com/organization/access-washington	</v>
      <v xml:space="preserve">http://creativecommons.org/licenses/by-sa/3.0/			</v>
    </spb>
    <spb s="16">
      <v>284</v>
      <v>285</v>
      <v>2</v>
      <v>285</v>
      <v>284</v>
      <v>284</v>
      <v>286</v>
      <v>2</v>
      <v>285</v>
      <v>2</v>
      <v>286</v>
      <v>286</v>
      <v>2</v>
      <v>2</v>
      <v>2</v>
      <v>2</v>
      <v>286</v>
      <v>2</v>
      <v>2</v>
      <v>2</v>
      <v>2</v>
      <v>2</v>
      <v>2</v>
      <v>2</v>
      <v>2</v>
      <v>2</v>
      <v>286</v>
      <v>2</v>
      <v>2</v>
      <v>2</v>
      <v>2</v>
    </spb>
    <spb s="0">
      <v xml:space="preserve">Wikipedia	</v>
      <v xml:space="preserve">Public domain	</v>
      <v xml:space="preserve">http://en.wikipedia.org/wiki/Washington_(state)	</v>
      <v xml:space="preserve">http://en.wikipedia.org/wiki/Public_domain	</v>
    </spb>
    <spb s="0">
      <v xml:space="preserve">Wikipedia	</v>
      <v xml:space="preserve">CC-BY-SA	</v>
      <v xml:space="preserve">http://en.wikipedia.org/wiki/West_Virginia	</v>
      <v xml:space="preserve">http://creativecommons.org/licenses/by-sa/3.0/	</v>
    </spb>
    <spb s="0">
      <v xml:space="preserve">Wikipedia	US Census	US Census	Wikipedia	Sec	</v>
      <v xml:space="preserve">CC-BY-SA			CC-BY-SA		</v>
      <v xml:space="preserve">http://en.wikipedia.org/wiki/West_Virginia	https://www.census.gov/popest/data/state/asrh/2014/files/SC-EST2014-AGESEX-CIV.csv	http://www.census.gov/quickfacts/table/WTN220212/54	https://en.wikipedia.org/wiki/West_Virginia	https://www.sec.gov/cgi-bin/browse-edgar?action=getcompany&amp;CIK=0001926344	</v>
      <v xml:space="preserve">http://creativecommons.org/licenses/by-sa/3.0/			http://creativecommons.org/licenses/by-sa/3.0/		</v>
    </spb>
    <spb s="0">
      <v xml:space="preserve">Wikipedia	US Census	US Census	Sec	</v>
      <v xml:space="preserve">CC-BY-SA				</v>
      <v xml:space="preserve">http://en.wikipedia.org/wiki/West_Virginia	https://www.census.gov/popest/data/state/asrh/2014/files/SC-EST2014-AGESEX-CIV.csv	http://www.census.gov/quickfacts/table/WTN220212/54	https://www.sec.gov/cgi-bin/browse-edgar?action=getcompany&amp;CIK=0001926344	</v>
      <v xml:space="preserve">http://creativecommons.org/licenses/by-sa/3.0/				</v>
    </spb>
    <spb s="0">
      <v xml:space="preserve">Wikipedia	US Census	US Census	</v>
      <v xml:space="preserve">CC-BY-SA			</v>
      <v xml:space="preserve">http://en.wikipedia.org/wiki/West_Virginia	https://www.census.gov/popest/data/state/asrh/2014/files/SC-EST2014-AGESEX-CIV.csv	http://www.census.gov/quickfacts/table/WTN220212/54	</v>
      <v xml:space="preserve">http://creativecommons.org/licenses/by-sa/3.0/			</v>
    </spb>
    <spb s="15">
      <v>289</v>
      <v>290</v>
      <v>2</v>
      <v>2</v>
      <v>290</v>
      <v>289</v>
      <v>289</v>
      <v>291</v>
      <v>2</v>
      <v>290</v>
      <v>2</v>
      <v>292</v>
      <v>291</v>
      <v>2</v>
      <v>2</v>
      <v>2</v>
      <v>2</v>
      <v>292</v>
      <v>2</v>
      <v>2</v>
      <v>2</v>
      <v>2</v>
      <v>2</v>
      <v>2</v>
      <v>2</v>
      <v>2</v>
      <v>2</v>
      <v>292</v>
      <v>2</v>
      <v>2</v>
      <v>2</v>
    </spb>
    <spb s="0">
      <v xml:space="preserve">Wikipedia	</v>
      <v xml:space="preserve">Public domain	</v>
      <v xml:space="preserve">http://en.wikipedia.org/wiki/West_Virginia	</v>
      <v xml:space="preserve">http://en.wikipedia.org/wiki/Public_domain	</v>
    </spb>
    <spb s="0">
      <v xml:space="preserve">Wikipedia	</v>
      <v xml:space="preserve">CC-BY-SA	</v>
      <v xml:space="preserve">http://en.wikipedia.org/wiki/Wisconsin	</v>
      <v xml:space="preserve">http://creativecommons.org/licenses/by-sa/3.0/	</v>
    </spb>
    <spb s="0">
      <v xml:space="preserve">Wikipedia	US Census	US Census	Wikipedia	Sec	</v>
      <v xml:space="preserve">CC-BY-SA			CC-BY-SA		</v>
      <v xml:space="preserve">http://en.wikipedia.org/wiki/Wisconsin	https://www.census.gov/popest/data/state/asrh/2014/files/SC-EST2014-AGESEX-CIV.csv	http://www.census.gov/quickfacts/table/VET605214/55	https://en.wikipedia.org/wiki/Wisconsin	https://www.sec.gov/cgi-bin/browse-edgar?action=getcompany&amp;CIK=0001922498	</v>
      <v xml:space="preserve">http://creativecommons.org/licenses/by-sa/3.0/			http://creativecommons.org/licenses/by-sa/3.0/		</v>
    </spb>
    <spb s="0">
      <v xml:space="preserve">Wikipedia	US Census	US Census	</v>
      <v xml:space="preserve">CC-BY-SA			</v>
      <v xml:space="preserve">http://en.wikipedia.org/wiki/Wisconsin	https://www.census.gov/popest/data/state/asrh/2014/files/SC-EST2014-AGESEX-CIV.csv	http://www.census.gov/quickfacts/table/VET605214/55	</v>
      <v xml:space="preserve">http://creativecommons.org/licenses/by-sa/3.0/			</v>
    </spb>
    <spb s="1">
      <v>295</v>
      <v>296</v>
      <v>2</v>
      <v>2</v>
      <v>296</v>
      <v>295</v>
      <v>295</v>
      <v>2</v>
      <v>296</v>
      <v>2</v>
      <v>297</v>
      <v>297</v>
      <v>2</v>
      <v>2</v>
      <v>2</v>
      <v>2</v>
      <v>297</v>
      <v>2</v>
      <v>2</v>
      <v>2</v>
      <v>2</v>
      <v>2</v>
      <v>2</v>
      <v>2</v>
      <v>2</v>
      <v>2</v>
      <v>297</v>
      <v>2</v>
      <v>2</v>
      <v>2</v>
      <v>2</v>
    </spb>
    <spb s="0">
      <v xml:space="preserve">Wikipedia	</v>
      <v xml:space="preserve">Public domain	</v>
      <v xml:space="preserve">http://en.wikipedia.org/wiki/Wisconsin	</v>
      <v xml:space="preserve">http://en.wikipedia.org/wiki/Public_domain	</v>
    </spb>
    <spb s="0">
      <v xml:space="preserve">Wikipedia	</v>
      <v xml:space="preserve">CC-BY-SA	</v>
      <v xml:space="preserve">http://en.wikipedia.org/wiki/Wyoming	</v>
      <v xml:space="preserve">http://creativecommons.org/licenses/by-sa/3.0/	</v>
    </spb>
    <spb s="0">
      <v xml:space="preserve">Wikipedia	US Census	US Census	Wikipedia	Sec	</v>
      <v xml:space="preserve">CC-BY-SA			CC-BY-SA		</v>
      <v xml:space="preserve">http://en.wikipedia.org/wiki/Wyoming	https://www.census.gov/popest/data/state/asrh/2014/files/SC-EST2014-AGESEX-CIV.csv	http://www.census.gov/quickfacts/table/WTN220212/56	https://en.wikipedia.org/wiki/Wyoming	https://www.sec.gov/cgi-bin/browse-edgar?action=getcompany&amp;CIK=0001915450	</v>
      <v xml:space="preserve">http://creativecommons.org/licenses/by-sa/3.0/			http://creativecommons.org/licenses/by-sa/3.0/		</v>
    </spb>
    <spb s="0">
      <v xml:space="preserve">Wikipedia	US Census	US Census	Sec	</v>
      <v xml:space="preserve">CC-BY-SA				</v>
      <v xml:space="preserve">http://en.wikipedia.org/wiki/Wyoming	https://www.census.gov/popest/data/state/asrh/2014/files/SC-EST2014-AGESEX-CIV.csv	http://www.census.gov/quickfacts/table/WTN220212/56	https://www.sec.gov/cgi-bin/browse-edgar?action=getcompany&amp;CIK=0001915450	</v>
      <v xml:space="preserve">http://creativecommons.org/licenses/by-sa/3.0/				</v>
    </spb>
    <spb s="0">
      <v xml:space="preserve">Wikipedia	US Census	US Census	</v>
      <v xml:space="preserve">CC-BY-SA			</v>
      <v xml:space="preserve">http://en.wikipedia.org/wiki/Wyoming	https://www.census.gov/popest/data/state/asrh/2014/files/SC-EST2014-AGESEX-CIV.csv	http://www.census.gov/quickfacts/table/WTN220212/56	</v>
      <v xml:space="preserve">http://creativecommons.org/licenses/by-sa/3.0/			</v>
    </spb>
    <spb s="10">
      <v>300</v>
      <v>301</v>
      <v>2</v>
      <v>2</v>
      <v>301</v>
      <v>300</v>
      <v>300</v>
      <v>302</v>
      <v>2</v>
      <v>301</v>
      <v>2</v>
      <v>303</v>
      <v>302</v>
      <v>2</v>
      <v>2</v>
      <v>2</v>
      <v>2</v>
      <v>303</v>
      <v>2</v>
      <v>2</v>
      <v>2</v>
      <v>2</v>
      <v>2</v>
      <v>2</v>
      <v>2</v>
      <v>2</v>
      <v>2</v>
      <v>303</v>
      <v>2</v>
      <v>2</v>
      <v>2</v>
      <v>2</v>
    </spb>
    <spb s="0">
      <v xml:space="preserve">Wikipedia	</v>
      <v xml:space="preserve">Public domain	</v>
      <v xml:space="preserve">http://en.wikipedia.org/wiki/Wyoming	</v>
      <v xml:space="preserve">http://en.wikipedia.org/wiki/Public_domain	</v>
    </spb>
  </spbData>
</supportingPropertyBags>
</file>

<file path=xl/richData/rdsupportingpropertybagstructure.xml><?xml version="1.0" encoding="utf-8"?>
<spbStructures xmlns="http://schemas.microsoft.com/office/spreadsheetml/2017/richdata2" count="17">
  <s>
    <k n="SourceText" t="s"/>
    <k n="LicenseText" t="s"/>
    <k n="SourceAddress" t="s"/>
    <k n="LicenseAddress" t="s"/>
  </s>
  <s>
    <k n="Area" t="spb"/>
    <k n="Name" t="spb"/>
    <k n="Households" t="spb"/>
    <k n="Population" t="spb"/>
    <k n="UniqueName" t="spb"/>
    <k n="Description" t="spb"/>
    <k n="Abbreviation" t="spb"/>
    <k n="Housing units" t="spb"/>
    <k n="Country/region" t="spb"/>
    <k n="Building permits" t="spb"/>
    <k n="Median gross rent" t="spb"/>
    <k n="Capital/Major City" t="spb"/>
    <k n="Persons per household" t="spb"/>
    <k n="Population change (%)" t="spb"/>
    <k n="Population: Asian (%)" t="spb"/>
    <k n="Population: White (%)" t="spb"/>
    <k n="Median household income" t="spb"/>
    <k n="Population: Age 65+ (%)" t="spb"/>
    <k n="Population: Under age 5 (%)" t="spb"/>
    <k n="Population: Under age 18 (%)" t="spb"/>
    <k n="Population: Two or more races (%)" t="spb"/>
    <k n="Population: Hispanic or Latino (%)" t="spb"/>
    <k n="Population: Foreign born persons (%)" t="spb"/>
    <k n="Population: In civilian labor force (%)" t="spb"/>
    <k n="Population: Black or African American (%)" t="spb"/>
    <k n="Population: Persons with a disability (%)" t="spb"/>
    <k n="Median value, owner-occupied housing units" t="spb"/>
    <k n="Population: Bachelor's degree or higher (%)" t="spb"/>
    <k n="Population: High school graduate or higher (%)" t="spb"/>
    <k n="Population: American Indian and Alaskan Native (%)" t="spb"/>
    <k n="Population: Native Hawaiian and Other Pacific Islander (%)" t="spb"/>
  </s>
  <s>
    <k n="^Order" t="spba"/>
    <k n="TitleProperty" t="s"/>
    <k n="SubTitleProperty" t="s"/>
  </s>
  <s>
    <k n="ShowInCardView" t="b"/>
    <k n="ShowInDotNotation" t="b"/>
    <k n="ShowInAutoComplete" t="b"/>
  </s>
  <s>
    <k n="ShowInDotNotation" t="b"/>
    <k n="ShowInAutoComplete" t="b"/>
  </s>
  <s>
    <k n="UniqueName" t="spb"/>
    <k n="VDPID/VSID" t="spb"/>
    <k n="Description" t="spb"/>
    <k n="LearnMoreOnLink" t="spb"/>
  </s>
  <s>
    <k n="Name" t="i"/>
    <k n="Image" t="i"/>
    <k n="Description" t="i"/>
  </s>
  <s>
    <k n="link" t="s"/>
    <k n="logo" t="s"/>
    <k n="name" t="s"/>
  </s>
  <s>
    <k n="Area" t="s"/>
    <k n="Households" t="s"/>
    <k n="Population" t="s"/>
    <k n="Housing units" t="s"/>
    <k n="Building permits" t="s"/>
    <k n="Median gross rent" t="s"/>
    <k n="Persons per household" t="s"/>
    <k n="Population change (%)" t="s"/>
    <k n="Population: Asian (%)" t="s"/>
    <k n="Population: White (%)" t="s"/>
    <k n="Median household income" t="s"/>
    <k n="Population: Age 65+ (%)" t="s"/>
    <k n="Population: Under age 5 (%)" t="s"/>
    <k n="Population: Under age 18 (%)" t="s"/>
    <k n="Population: Two or more races (%)" t="s"/>
    <k n="Population: Hispanic or Latino (%)" t="s"/>
    <k n="Population: Foreign born persons (%)" t="s"/>
    <k n="Population: In civilian labor force (%)" t="s"/>
    <k n="Population: Black or African American (%)" t="s"/>
    <k n="Population: Persons with a disability (%)" t="s"/>
    <k n="Median value, owner-occupied housing units" t="s"/>
    <k n="Population: Bachelor's degree or higher (%)" t="s"/>
    <k n="Population: High school graduate or higher (%)" t="s"/>
    <k n="Population: American Indian and Alaskan Native (%)" t="s"/>
    <k n="Population: Native Hawaiian and Other Pacific Islander (%)" t="s"/>
  </s>
  <s>
    <k n="_Self" t="i"/>
  </s>
  <s>
    <k n="Area" t="spb"/>
    <k n="Name" t="spb"/>
    <k n="Households" t="spb"/>
    <k n="Population" t="spb"/>
    <k n="UniqueName" t="spb"/>
    <k n="Description" t="spb"/>
    <k n="Abbreviation" t="spb"/>
    <k n="Largest city" t="spb"/>
    <k n="Housing units" t="spb"/>
    <k n="Country/region" t="spb"/>
    <k n="Building permits" t="spb"/>
    <k n="Median gross rent" t="spb"/>
    <k n="Capital/Major City" t="spb"/>
    <k n="Persons per household" t="spb"/>
    <k n="Population change (%)" t="spb"/>
    <k n="Population: Asian (%)" t="spb"/>
    <k n="Population: White (%)" t="spb"/>
    <k n="Median household income" t="spb"/>
    <k n="Population: Age 65+ (%)" t="spb"/>
    <k n="Population: Under age 5 (%)" t="spb"/>
    <k n="Population: Under age 18 (%)" t="spb"/>
    <k n="Population: Two or more races (%)" t="spb"/>
    <k n="Population: Hispanic or Latino (%)" t="spb"/>
    <k n="Population: Foreign born persons (%)" t="spb"/>
    <k n="Population: In civilian labor force (%)" t="spb"/>
    <k n="Population: Black or African American (%)" t="spb"/>
    <k n="Population: Persons with a disability (%)" t="spb"/>
    <k n="Median value, owner-occupied housing units" t="spb"/>
    <k n="Population: Bachelor's degree or higher (%)" t="spb"/>
    <k n="Population: High school graduate or higher (%)" t="spb"/>
    <k n="Population: American Indian and Alaskan Native (%)" t="spb"/>
    <k n="Population: Native Hawaiian and Other Pacific Islander (%)" t="spb"/>
  </s>
  <s>
    <k n="Name" t="i"/>
    <k n="Description" t="i"/>
  </s>
  <s>
    <k n="Area" t="spb"/>
    <k n="Name" t="spb"/>
    <k n="Households" t="spb"/>
    <k n="UniqueName" t="spb"/>
    <k n="Description" t="spb"/>
    <k n="Abbreviation" t="spb"/>
    <k n="Housing units" t="spb"/>
    <k n="Country/region" t="spb"/>
    <k n="Building permits" t="spb"/>
    <k n="Median gross rent" t="spb"/>
    <k n="Capital/Major City" t="spb"/>
    <k n="Persons per household" t="spb"/>
    <k n="Population change (%)" t="spb"/>
    <k n="Population: Asian (%)" t="spb"/>
    <k n="Population: White (%)" t="spb"/>
    <k n="Median household income" t="spb"/>
    <k n="Population: Age 65+ (%)" t="spb"/>
    <k n="Population: Under age 5 (%)" t="spb"/>
    <k n="Population: Under age 18 (%)" t="spb"/>
    <k n="Population: Two or more races (%)" t="spb"/>
    <k n="Population: Hispanic or Latino (%)" t="spb"/>
    <k n="Population: Foreign born persons (%)" t="spb"/>
    <k n="Population: In civilian labor force (%)" t="spb"/>
    <k n="Population: Black or African American (%)" t="spb"/>
    <k n="Population: Persons with a disability (%)" t="spb"/>
    <k n="Median value, owner-occupied housing units" t="spb"/>
    <k n="Population: Bachelor's degree or higher (%)" t="spb"/>
    <k n="Population: High school graduate or higher (%)" t="spb"/>
    <k n="Population: American Indian and Alaskan Native (%)" t="spb"/>
    <k n="Population: Native Hawaiian and Other Pacific Islander (%)" t="spb"/>
  </s>
  <s>
    <k n="Area" t="spb"/>
    <k n="Name" t="spb"/>
    <k n="Households" t="spb"/>
    <k n="Population" t="spb"/>
    <k n="UniqueName" t="spb"/>
    <k n="Description" t="spb"/>
    <k n="Abbreviation" t="spb"/>
    <k n="Housing units" t="spb"/>
    <k n="Country/region" t="spb"/>
    <k n="Building permits" t="spb"/>
    <k n="Median gross rent" t="spb"/>
    <k n="Capital/Major City" t="spb"/>
    <k n="Persons per household" t="spb"/>
    <k n="Population change (%)" t="spb"/>
    <k n="Population: Asian (%)" t="spb"/>
    <k n="Population: White (%)" t="spb"/>
    <k n="Median household income" t="spb"/>
    <k n="Population: Age 65+ (%)" t="spb"/>
    <k n="Population: Under age 5 (%)" t="spb"/>
    <k n="Population: Under age 18 (%)" t="spb"/>
    <k n="Population: Two or more races (%)" t="spb"/>
    <k n="Population: Hispanic or Latino (%)" t="spb"/>
    <k n="Population: Foreign born persons (%)" t="spb"/>
    <k n="Population: In civilian labor force (%)" t="spb"/>
    <k n="Population: Black or African American (%)" t="spb"/>
    <k n="Population: Persons with a disability (%)" t="spb"/>
    <k n="Median value, owner-occupied housing units" t="spb"/>
    <k n="Population: Bachelor's degree or higher (%)" t="spb"/>
    <k n="Population: High school graduate or higher (%)" t="spb"/>
    <k n="Population: American Indian and Alaskan Native (%)" t="spb"/>
  </s>
  <s>
    <k n="Area" t="s"/>
    <k n="Households" t="s"/>
    <k n="Population" t="s"/>
    <k n="Housing units" t="s"/>
    <k n="Building permits" t="s"/>
    <k n="Median gross rent" t="s"/>
    <k n="Persons per household" t="s"/>
    <k n="Population change (%)" t="s"/>
    <k n="Population: Asian (%)" t="s"/>
    <k n="Population: White (%)" t="s"/>
    <k n="Median household income" t="s"/>
    <k n="Population: Age 65+ (%)" t="s"/>
    <k n="Population: Under age 5 (%)" t="s"/>
    <k n="Population: Under age 18 (%)" t="s"/>
    <k n="Population: Two or more races (%)" t="s"/>
    <k n="Population: Hispanic or Latino (%)" t="s"/>
    <k n="Population: Foreign born persons (%)" t="s"/>
    <k n="Population: In civilian labor force (%)" t="s"/>
    <k n="Population: Black or African American (%)" t="s"/>
    <k n="Population: Persons with a disability (%)" t="s"/>
    <k n="Median value, owner-occupied housing units" t="s"/>
    <k n="Population: Bachelor's degree or higher (%)" t="s"/>
    <k n="Population: High school graduate or higher (%)" t="s"/>
    <k n="Population: American Indian and Alaskan Native (%)" t="s"/>
  </s>
  <s>
    <k n="Area" t="spb"/>
    <k n="Name" t="spb"/>
    <k n="Households" t="spb"/>
    <k n="Population" t="spb"/>
    <k n="UniqueName" t="spb"/>
    <k n="Description" t="spb"/>
    <k n="Abbreviation" t="spb"/>
    <k n="Largest city" t="spb"/>
    <k n="Housing units" t="spb"/>
    <k n="Country/region" t="spb"/>
    <k n="Building permits" t="spb"/>
    <k n="Median gross rent" t="spb"/>
    <k n="Capital/Major City" t="spb"/>
    <k n="Persons per household" t="spb"/>
    <k n="Population change (%)" t="spb"/>
    <k n="Population: Asian (%)" t="spb"/>
    <k n="Population: White (%)" t="spb"/>
    <k n="Median household income" t="spb"/>
    <k n="Population: Age 65+ (%)" t="spb"/>
    <k n="Population: Under age 5 (%)" t="spb"/>
    <k n="Population: Under age 18 (%)" t="spb"/>
    <k n="Population: Two or more races (%)" t="spb"/>
    <k n="Population: Hispanic or Latino (%)" t="spb"/>
    <k n="Population: Foreign born persons (%)" t="spb"/>
    <k n="Population: In civilian labor force (%)" t="spb"/>
    <k n="Population: Black or African American (%)" t="spb"/>
    <k n="Population: Persons with a disability (%)" t="spb"/>
    <k n="Median value, owner-occupied housing units" t="spb"/>
    <k n="Population: Bachelor's degree or higher (%)" t="spb"/>
    <k n="Population: High school graduate or higher (%)" t="spb"/>
    <k n="Population: American Indian and Alaskan Native (%)" t="spb"/>
  </s>
  <s>
    <k n="Area" t="spb"/>
    <k n="Name" t="spb"/>
    <k n="Households" t="spb"/>
    <k n="UniqueName" t="spb"/>
    <k n="Description" t="spb"/>
    <k n="Abbreviation" t="spb"/>
    <k n="Largest city" t="spb"/>
    <k n="Housing units" t="spb"/>
    <k n="Country/region" t="spb"/>
    <k n="Building permits" t="spb"/>
    <k n="Median gross rent" t="spb"/>
    <k n="Capital/Major City" t="spb"/>
    <k n="Persons per household" t="spb"/>
    <k n="Population change (%)" t="spb"/>
    <k n="Population: Asian (%)" t="spb"/>
    <k n="Population: White (%)" t="spb"/>
    <k n="Median household income" t="spb"/>
    <k n="Population: Age 65+ (%)" t="spb"/>
    <k n="Population: Under age 5 (%)" t="spb"/>
    <k n="Population: Under age 18 (%)" t="spb"/>
    <k n="Population: Two or more races (%)" t="spb"/>
    <k n="Population: Hispanic or Latino (%)" t="spb"/>
    <k n="Population: Foreign born persons (%)" t="spb"/>
    <k n="Population: In civilian labor force (%)" t="spb"/>
    <k n="Population: Black or African American (%)" t="spb"/>
    <k n="Population: Persons with a disability (%)" t="spb"/>
    <k n="Median value, owner-occupied housing units" t="spb"/>
    <k n="Population: Bachelor's degree or higher (%)" t="spb"/>
    <k n="Population: High school graduate or higher (%)" t="spb"/>
    <k n="Population: American Indian and Alaskan Native (%)" t="spb"/>
    <k n="Population: Native Hawaiian and Other Pacific Islander (%)"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5">
    <x:dxf>
      <x:numFmt numFmtId="3" formatCode="#,##0"/>
    </x:dxf>
    <x:dxf>
      <x:numFmt numFmtId="0" formatCode="General"/>
    </x:dxf>
    <x:dxf>
      <x:numFmt numFmtId="2" formatCode="0.00"/>
    </x:dxf>
    <x:dxf>
      <x:numFmt numFmtId="14" formatCode="0.00%"/>
    </x:dxf>
    <x:dxf>
      <x:numFmt numFmtId="13" formatCode="0%"/>
    </x:dxf>
  </dxfs>
  <richProperties>
    <rPr n="IsTitleField" t="b"/>
    <rPr n="IsHeroField" t="b"/>
    <rPr n="RequiresInlineAttribution" t="b"/>
    <rPr n="NumberFormat" t="s"/>
  </richProperties>
  <richStyles>
    <rSty>
      <rpv i="0">1</rpv>
    </rSty>
    <rSty>
      <rpv i="1">1</rpv>
    </rSty>
    <rSty>
      <rpv i="2">1</rpv>
    </rSty>
    <rSty dxfid="0">
      <rpv i="3">#,##0</rpv>
    </rSty>
    <rSty dxfid="1">
      <rpv i="3">_([$$-en-US]* #,##0_);_([$$-en-US]* (#,##0);_([$$-en-US]* "-"_);_(@_)</rpv>
    </rSty>
    <rSty dxfid="2">
      <rpv i="3">0.00</rpv>
    </rSty>
    <rSty dxfid="3">
      <rpv i="3">0.0%</rpv>
    </rSty>
    <rSty dxfid="4"/>
  </richStyles>
</richStyleSheet>
</file>

<file path=xl/theme/theme1.xml><?xml version="1.0" encoding="utf-8"?>
<a:theme xmlns:a="http://schemas.openxmlformats.org/drawingml/2006/main" name="Office Theme">
  <a:themeElements>
    <a:clrScheme name="Maven Careers">
      <a:dk1>
        <a:sysClr val="windowText" lastClr="000000"/>
      </a:dk1>
      <a:lt1>
        <a:sysClr val="window" lastClr="FFFFFF"/>
      </a:lt1>
      <a:dk2>
        <a:srgbClr val="44546A"/>
      </a:dk2>
      <a:lt2>
        <a:srgbClr val="E7E6E6"/>
      </a:lt2>
      <a:accent1>
        <a:srgbClr val="269999"/>
      </a:accent1>
      <a:accent2>
        <a:srgbClr val="FF5050"/>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E52F2C-F2D3-4F44-815D-AF8D50250408}">
  <dimension ref="A1:F1919"/>
  <sheetViews>
    <sheetView tabSelected="1" workbookViewId="0">
      <selection activeCell="G5" sqref="G5"/>
    </sheetView>
  </sheetViews>
  <sheetFormatPr defaultRowHeight="14.4" x14ac:dyDescent="0.3"/>
  <cols>
    <col min="1" max="1" width="9.109375" customWidth="1"/>
    <col min="2" max="2" width="21.6640625" customWidth="1"/>
    <col min="3" max="3" width="18.6640625" customWidth="1"/>
    <col min="4" max="4" width="14.5546875" customWidth="1"/>
    <col min="5" max="5" width="10.6640625" customWidth="1"/>
    <col min="6" max="6" width="16.6640625" customWidth="1"/>
    <col min="7" max="18" width="9.109375" customWidth="1"/>
  </cols>
  <sheetData>
    <row r="1" spans="1:6" x14ac:dyDescent="0.3">
      <c r="A1" s="3" t="s">
        <v>50</v>
      </c>
      <c r="B1" s="3" t="s">
        <v>49</v>
      </c>
      <c r="C1" s="3" t="s">
        <v>0</v>
      </c>
      <c r="D1" s="3" t="s">
        <v>61</v>
      </c>
      <c r="E1" s="3" t="s">
        <v>62</v>
      </c>
      <c r="F1" s="3" t="s">
        <v>63</v>
      </c>
    </row>
    <row r="2" spans="1:6" x14ac:dyDescent="0.3">
      <c r="A2">
        <v>2020</v>
      </c>
      <c r="B2" t="s">
        <v>55</v>
      </c>
      <c r="C2" t="s">
        <v>1</v>
      </c>
      <c r="D2" s="1">
        <v>1829</v>
      </c>
      <c r="E2" s="1">
        <v>18051</v>
      </c>
      <c r="F2" s="2">
        <v>58872</v>
      </c>
    </row>
    <row r="3" spans="1:6" x14ac:dyDescent="0.3">
      <c r="A3">
        <v>2020</v>
      </c>
      <c r="B3" t="s">
        <v>55</v>
      </c>
      <c r="C3" t="s">
        <v>2</v>
      </c>
      <c r="D3" s="1">
        <v>1354</v>
      </c>
      <c r="E3" s="1">
        <v>35607</v>
      </c>
      <c r="F3" s="2">
        <v>55216</v>
      </c>
    </row>
    <row r="4" spans="1:6" x14ac:dyDescent="0.3">
      <c r="A4">
        <v>2020</v>
      </c>
      <c r="B4" t="s">
        <v>55</v>
      </c>
      <c r="C4" t="s">
        <v>3</v>
      </c>
      <c r="D4" s="1">
        <v>2565</v>
      </c>
      <c r="E4" s="1">
        <v>15961</v>
      </c>
      <c r="F4" s="2">
        <v>49909</v>
      </c>
    </row>
    <row r="5" spans="1:6" x14ac:dyDescent="0.3">
      <c r="A5">
        <v>2020</v>
      </c>
      <c r="B5" t="s">
        <v>55</v>
      </c>
      <c r="C5" t="s">
        <v>4</v>
      </c>
      <c r="D5" s="1">
        <v>17651</v>
      </c>
      <c r="E5" s="1">
        <v>425665</v>
      </c>
      <c r="F5" s="2">
        <v>42534</v>
      </c>
    </row>
    <row r="6" spans="1:6" x14ac:dyDescent="0.3">
      <c r="A6">
        <v>2020</v>
      </c>
      <c r="B6" t="s">
        <v>55</v>
      </c>
      <c r="C6" t="s">
        <v>5</v>
      </c>
      <c r="D6" s="1">
        <v>3312</v>
      </c>
      <c r="E6" s="1">
        <v>41633</v>
      </c>
      <c r="F6" s="2">
        <v>91879</v>
      </c>
    </row>
    <row r="7" spans="1:6" x14ac:dyDescent="0.3">
      <c r="A7">
        <v>2020</v>
      </c>
      <c r="B7" t="s">
        <v>55</v>
      </c>
      <c r="C7" t="s">
        <v>6</v>
      </c>
      <c r="D7">
        <v>467</v>
      </c>
      <c r="E7" s="1">
        <v>5260</v>
      </c>
      <c r="F7" s="2">
        <v>43142</v>
      </c>
    </row>
    <row r="8" spans="1:6" x14ac:dyDescent="0.3">
      <c r="A8">
        <v>2020</v>
      </c>
      <c r="B8" t="s">
        <v>55</v>
      </c>
      <c r="C8" t="s">
        <v>7</v>
      </c>
      <c r="D8">
        <v>186</v>
      </c>
      <c r="E8" s="1">
        <v>1317</v>
      </c>
      <c r="F8" s="2">
        <v>43290</v>
      </c>
    </row>
    <row r="9" spans="1:6" x14ac:dyDescent="0.3">
      <c r="A9">
        <v>2020</v>
      </c>
      <c r="B9" t="s">
        <v>55</v>
      </c>
      <c r="C9" t="s">
        <v>8</v>
      </c>
      <c r="D9" s="1">
        <v>5394</v>
      </c>
      <c r="E9" s="1">
        <v>71107</v>
      </c>
      <c r="F9" s="2">
        <v>37717</v>
      </c>
    </row>
    <row r="10" spans="1:6" x14ac:dyDescent="0.3">
      <c r="A10">
        <v>2020</v>
      </c>
      <c r="B10" t="s">
        <v>55</v>
      </c>
      <c r="C10" t="s">
        <v>9</v>
      </c>
      <c r="D10" s="1">
        <v>2794</v>
      </c>
      <c r="E10" s="1">
        <v>29309</v>
      </c>
      <c r="F10" s="2">
        <v>45978</v>
      </c>
    </row>
    <row r="11" spans="1:6" x14ac:dyDescent="0.3">
      <c r="A11">
        <v>2020</v>
      </c>
      <c r="B11" t="s">
        <v>55</v>
      </c>
      <c r="C11" t="s">
        <v>10</v>
      </c>
      <c r="D11" s="1">
        <v>2531</v>
      </c>
      <c r="E11" s="1">
        <v>27020</v>
      </c>
      <c r="F11" s="2">
        <v>42820</v>
      </c>
    </row>
    <row r="12" spans="1:6" x14ac:dyDescent="0.3">
      <c r="A12">
        <v>2020</v>
      </c>
      <c r="B12" t="s">
        <v>55</v>
      </c>
      <c r="C12" t="s">
        <v>11</v>
      </c>
      <c r="D12" s="1">
        <v>2818</v>
      </c>
      <c r="E12" s="1">
        <v>24933</v>
      </c>
      <c r="F12" s="2">
        <v>52259</v>
      </c>
    </row>
    <row r="13" spans="1:6" x14ac:dyDescent="0.3">
      <c r="A13">
        <v>2020</v>
      </c>
      <c r="B13" t="s">
        <v>55</v>
      </c>
      <c r="C13" t="s">
        <v>12</v>
      </c>
      <c r="D13" s="1">
        <v>2302</v>
      </c>
      <c r="E13" s="1">
        <v>20872</v>
      </c>
      <c r="F13" s="2">
        <v>50732</v>
      </c>
    </row>
    <row r="14" spans="1:6" x14ac:dyDescent="0.3">
      <c r="A14">
        <v>2020</v>
      </c>
      <c r="B14" t="s">
        <v>55</v>
      </c>
      <c r="C14" t="s">
        <v>13</v>
      </c>
      <c r="D14" s="1">
        <v>2911</v>
      </c>
      <c r="E14" s="1">
        <v>22868</v>
      </c>
      <c r="F14" s="2">
        <v>45588</v>
      </c>
    </row>
    <row r="15" spans="1:6" x14ac:dyDescent="0.3">
      <c r="A15">
        <v>2020</v>
      </c>
      <c r="B15" t="s">
        <v>55</v>
      </c>
      <c r="C15" t="s">
        <v>14</v>
      </c>
      <c r="D15" s="1">
        <v>2613</v>
      </c>
      <c r="E15" s="1">
        <v>18607</v>
      </c>
      <c r="F15" s="2">
        <v>47721</v>
      </c>
    </row>
    <row r="16" spans="1:6" x14ac:dyDescent="0.3">
      <c r="A16">
        <v>2020</v>
      </c>
      <c r="B16" t="s">
        <v>55</v>
      </c>
      <c r="C16" t="s">
        <v>15</v>
      </c>
      <c r="D16" s="1">
        <v>1632</v>
      </c>
      <c r="E16" s="1">
        <v>16061</v>
      </c>
      <c r="F16" s="2">
        <v>54605</v>
      </c>
    </row>
    <row r="17" spans="1:6" x14ac:dyDescent="0.3">
      <c r="A17">
        <v>2020</v>
      </c>
      <c r="B17" t="s">
        <v>55</v>
      </c>
      <c r="C17" t="s">
        <v>16</v>
      </c>
      <c r="D17" s="1">
        <v>3143</v>
      </c>
      <c r="E17" s="1">
        <v>37751</v>
      </c>
      <c r="F17" s="2">
        <v>86727</v>
      </c>
    </row>
    <row r="18" spans="1:6" x14ac:dyDescent="0.3">
      <c r="A18">
        <v>2020</v>
      </c>
      <c r="B18" t="s">
        <v>55</v>
      </c>
      <c r="C18" t="s">
        <v>17</v>
      </c>
      <c r="D18" s="1">
        <v>1581</v>
      </c>
      <c r="E18" s="1">
        <v>7787</v>
      </c>
      <c r="F18" s="2">
        <v>41422</v>
      </c>
    </row>
    <row r="19" spans="1:6" x14ac:dyDescent="0.3">
      <c r="A19">
        <v>2020</v>
      </c>
      <c r="B19" t="s">
        <v>55</v>
      </c>
      <c r="C19" t="s">
        <v>18</v>
      </c>
      <c r="D19">
        <v>720</v>
      </c>
      <c r="E19" s="1">
        <v>7112</v>
      </c>
      <c r="F19" s="2">
        <v>46887</v>
      </c>
    </row>
    <row r="20" spans="1:6" x14ac:dyDescent="0.3">
      <c r="A20">
        <v>2020</v>
      </c>
      <c r="B20" t="s">
        <v>55</v>
      </c>
      <c r="C20" t="s">
        <v>19</v>
      </c>
      <c r="D20">
        <v>999</v>
      </c>
      <c r="E20" s="1">
        <v>11134</v>
      </c>
      <c r="F20" s="2">
        <v>64628</v>
      </c>
    </row>
    <row r="21" spans="1:6" x14ac:dyDescent="0.3">
      <c r="A21">
        <v>2020</v>
      </c>
      <c r="B21" t="s">
        <v>55</v>
      </c>
      <c r="C21" t="s">
        <v>20</v>
      </c>
      <c r="D21" s="1">
        <v>3574</v>
      </c>
      <c r="E21" s="1">
        <v>34897</v>
      </c>
      <c r="F21" s="2">
        <v>43309</v>
      </c>
    </row>
    <row r="22" spans="1:6" x14ac:dyDescent="0.3">
      <c r="A22">
        <v>2020</v>
      </c>
      <c r="B22" t="s">
        <v>55</v>
      </c>
      <c r="C22" t="s">
        <v>21</v>
      </c>
      <c r="D22" s="1">
        <v>3175</v>
      </c>
      <c r="E22" s="1">
        <v>28204</v>
      </c>
      <c r="F22" s="2">
        <v>51276</v>
      </c>
    </row>
    <row r="23" spans="1:6" x14ac:dyDescent="0.3">
      <c r="A23">
        <v>2020</v>
      </c>
      <c r="B23" t="s">
        <v>55</v>
      </c>
      <c r="C23" t="s">
        <v>22</v>
      </c>
      <c r="D23" s="1">
        <v>2070</v>
      </c>
      <c r="E23" s="1">
        <v>14561</v>
      </c>
      <c r="F23" s="2">
        <v>50525</v>
      </c>
    </row>
    <row r="24" spans="1:6" x14ac:dyDescent="0.3">
      <c r="A24">
        <v>2020</v>
      </c>
      <c r="B24" t="s">
        <v>55</v>
      </c>
      <c r="C24" t="s">
        <v>23</v>
      </c>
      <c r="D24" s="1">
        <v>2123</v>
      </c>
      <c r="E24" s="1">
        <v>16963</v>
      </c>
      <c r="F24" s="2">
        <v>46677</v>
      </c>
    </row>
    <row r="25" spans="1:6" x14ac:dyDescent="0.3">
      <c r="A25">
        <v>2020</v>
      </c>
      <c r="B25" t="s">
        <v>55</v>
      </c>
      <c r="C25" t="s">
        <v>24</v>
      </c>
      <c r="D25" s="1">
        <v>1847</v>
      </c>
      <c r="E25" s="1">
        <v>12449</v>
      </c>
      <c r="F25" s="2">
        <v>65945</v>
      </c>
    </row>
    <row r="26" spans="1:6" x14ac:dyDescent="0.3">
      <c r="A26">
        <v>2020</v>
      </c>
      <c r="B26" t="s">
        <v>55</v>
      </c>
      <c r="C26" t="s">
        <v>25</v>
      </c>
      <c r="D26" s="1">
        <v>2469</v>
      </c>
      <c r="E26" s="1">
        <v>16054</v>
      </c>
      <c r="F26" s="2">
        <v>44449</v>
      </c>
    </row>
    <row r="27" spans="1:6" x14ac:dyDescent="0.3">
      <c r="A27">
        <v>2020</v>
      </c>
      <c r="B27" t="s">
        <v>55</v>
      </c>
      <c r="C27" t="s">
        <v>26</v>
      </c>
      <c r="D27">
        <v>598</v>
      </c>
      <c r="E27" s="1">
        <v>19509</v>
      </c>
      <c r="F27" s="2">
        <v>88060</v>
      </c>
    </row>
    <row r="28" spans="1:6" x14ac:dyDescent="0.3">
      <c r="A28">
        <v>2020</v>
      </c>
      <c r="B28" t="s">
        <v>55</v>
      </c>
      <c r="C28" t="s">
        <v>27</v>
      </c>
      <c r="D28">
        <v>350</v>
      </c>
      <c r="E28" s="1">
        <v>2671</v>
      </c>
      <c r="F28" s="2">
        <v>48051</v>
      </c>
    </row>
    <row r="29" spans="1:6" x14ac:dyDescent="0.3">
      <c r="A29">
        <v>2020</v>
      </c>
      <c r="B29" t="s">
        <v>55</v>
      </c>
      <c r="C29" t="s">
        <v>28</v>
      </c>
      <c r="D29">
        <v>999</v>
      </c>
      <c r="E29" s="1">
        <v>11868</v>
      </c>
      <c r="F29" s="2">
        <v>44634</v>
      </c>
    </row>
    <row r="30" spans="1:6" x14ac:dyDescent="0.3">
      <c r="A30">
        <v>2020</v>
      </c>
      <c r="B30" t="s">
        <v>55</v>
      </c>
      <c r="C30" t="s">
        <v>29</v>
      </c>
      <c r="D30" s="1">
        <v>2064</v>
      </c>
      <c r="E30" s="1">
        <v>30471</v>
      </c>
      <c r="F30" s="2">
        <v>65885</v>
      </c>
    </row>
    <row r="31" spans="1:6" x14ac:dyDescent="0.3">
      <c r="A31">
        <v>2020</v>
      </c>
      <c r="B31" t="s">
        <v>55</v>
      </c>
      <c r="C31" t="s">
        <v>30</v>
      </c>
      <c r="D31" s="1">
        <v>3335</v>
      </c>
      <c r="E31" s="1">
        <v>31214</v>
      </c>
      <c r="F31" s="2">
        <v>44384</v>
      </c>
    </row>
    <row r="32" spans="1:6" x14ac:dyDescent="0.3">
      <c r="A32">
        <v>2020</v>
      </c>
      <c r="B32" t="s">
        <v>55</v>
      </c>
      <c r="C32" t="s">
        <v>31</v>
      </c>
      <c r="D32" s="1">
        <v>3428</v>
      </c>
      <c r="E32" s="1">
        <v>29560</v>
      </c>
      <c r="F32" s="2">
        <v>42720</v>
      </c>
    </row>
    <row r="33" spans="1:6" x14ac:dyDescent="0.3">
      <c r="A33">
        <v>2020</v>
      </c>
      <c r="B33" t="s">
        <v>55</v>
      </c>
      <c r="C33" t="s">
        <v>32</v>
      </c>
      <c r="D33" s="1">
        <v>1830</v>
      </c>
      <c r="E33" s="1">
        <v>19954</v>
      </c>
      <c r="F33" s="2">
        <v>92355</v>
      </c>
    </row>
    <row r="34" spans="1:6" x14ac:dyDescent="0.3">
      <c r="A34">
        <v>2020</v>
      </c>
      <c r="B34" t="s">
        <v>55</v>
      </c>
      <c r="C34" t="s">
        <v>33</v>
      </c>
      <c r="D34" s="1">
        <v>2541</v>
      </c>
      <c r="E34" s="1">
        <v>25841</v>
      </c>
      <c r="F34" s="2">
        <v>51404</v>
      </c>
    </row>
    <row r="35" spans="1:6" x14ac:dyDescent="0.3">
      <c r="A35">
        <v>2020</v>
      </c>
      <c r="B35" t="s">
        <v>55</v>
      </c>
      <c r="C35" t="s">
        <v>34</v>
      </c>
      <c r="D35" s="1">
        <v>4355</v>
      </c>
      <c r="E35" s="1">
        <v>40722</v>
      </c>
      <c r="F35" s="2">
        <v>90660</v>
      </c>
    </row>
    <row r="36" spans="1:6" x14ac:dyDescent="0.3">
      <c r="A36">
        <v>2020</v>
      </c>
      <c r="B36" t="s">
        <v>55</v>
      </c>
      <c r="C36" t="s">
        <v>35</v>
      </c>
      <c r="D36" s="1">
        <v>4739</v>
      </c>
      <c r="E36" s="1">
        <v>54360</v>
      </c>
      <c r="F36" s="2">
        <v>40689</v>
      </c>
    </row>
    <row r="37" spans="1:6" x14ac:dyDescent="0.3">
      <c r="A37">
        <v>2020</v>
      </c>
      <c r="B37" t="s">
        <v>55</v>
      </c>
      <c r="C37" t="s">
        <v>36</v>
      </c>
      <c r="D37" s="1">
        <v>3629</v>
      </c>
      <c r="E37" s="1">
        <v>47789</v>
      </c>
      <c r="F37" s="2">
        <v>61949</v>
      </c>
    </row>
    <row r="38" spans="1:6" x14ac:dyDescent="0.3">
      <c r="A38">
        <v>2020</v>
      </c>
      <c r="B38" t="s">
        <v>55</v>
      </c>
      <c r="C38" t="s">
        <v>37</v>
      </c>
      <c r="D38">
        <v>205</v>
      </c>
      <c r="E38" s="1">
        <v>1128</v>
      </c>
      <c r="F38" s="2">
        <v>42071</v>
      </c>
    </row>
    <row r="39" spans="1:6" x14ac:dyDescent="0.3">
      <c r="A39">
        <v>2020</v>
      </c>
      <c r="B39" t="s">
        <v>55</v>
      </c>
      <c r="C39" t="s">
        <v>38</v>
      </c>
      <c r="D39" s="1">
        <v>1375</v>
      </c>
      <c r="E39" s="1">
        <v>12442</v>
      </c>
      <c r="F39" s="2">
        <v>44990</v>
      </c>
    </row>
    <row r="40" spans="1:6" x14ac:dyDescent="0.3">
      <c r="A40">
        <v>2020</v>
      </c>
      <c r="B40" t="s">
        <v>55</v>
      </c>
      <c r="C40" t="s">
        <v>39</v>
      </c>
      <c r="D40" s="1">
        <v>1099</v>
      </c>
      <c r="E40" s="1">
        <v>7137</v>
      </c>
      <c r="F40" s="2">
        <v>45582</v>
      </c>
    </row>
    <row r="41" spans="1:6" x14ac:dyDescent="0.3">
      <c r="A41">
        <v>2020</v>
      </c>
      <c r="B41" t="s">
        <v>55</v>
      </c>
      <c r="C41" t="s">
        <v>40</v>
      </c>
      <c r="D41" s="1">
        <v>1130</v>
      </c>
      <c r="E41" s="1">
        <v>11134</v>
      </c>
      <c r="F41" s="2">
        <v>48930</v>
      </c>
    </row>
    <row r="42" spans="1:6" x14ac:dyDescent="0.3">
      <c r="A42">
        <v>2020</v>
      </c>
      <c r="B42" t="s">
        <v>55</v>
      </c>
      <c r="C42" t="s">
        <v>41</v>
      </c>
      <c r="D42" s="1">
        <v>19698</v>
      </c>
      <c r="E42" s="1">
        <v>249859</v>
      </c>
      <c r="F42" s="2">
        <v>117086</v>
      </c>
    </row>
    <row r="43" spans="1:6" x14ac:dyDescent="0.3">
      <c r="A43">
        <v>2020</v>
      </c>
      <c r="B43" t="s">
        <v>55</v>
      </c>
      <c r="C43" t="s">
        <v>42</v>
      </c>
      <c r="D43" s="1">
        <v>1066</v>
      </c>
      <c r="E43" s="1">
        <v>14648</v>
      </c>
      <c r="F43" s="2">
        <v>65747</v>
      </c>
    </row>
    <row r="44" spans="1:6" x14ac:dyDescent="0.3">
      <c r="A44">
        <v>2020</v>
      </c>
      <c r="B44" t="s">
        <v>55</v>
      </c>
      <c r="C44" t="s">
        <v>43</v>
      </c>
      <c r="D44">
        <v>571</v>
      </c>
      <c r="E44" s="1">
        <v>4095</v>
      </c>
      <c r="F44" s="2">
        <v>41096</v>
      </c>
    </row>
    <row r="45" spans="1:6" x14ac:dyDescent="0.3">
      <c r="A45">
        <v>2020</v>
      </c>
      <c r="B45" t="s">
        <v>55</v>
      </c>
      <c r="C45" t="s">
        <v>44</v>
      </c>
      <c r="D45" s="1">
        <v>2073</v>
      </c>
      <c r="E45" s="1">
        <v>17603</v>
      </c>
      <c r="F45" s="2">
        <v>48671</v>
      </c>
    </row>
    <row r="46" spans="1:6" x14ac:dyDescent="0.3">
      <c r="A46">
        <v>2020</v>
      </c>
      <c r="B46" t="s">
        <v>55</v>
      </c>
      <c r="C46" t="s">
        <v>45</v>
      </c>
      <c r="D46" s="1">
        <v>6971</v>
      </c>
      <c r="E46" s="1">
        <v>101358</v>
      </c>
      <c r="F46" s="2">
        <v>36964</v>
      </c>
    </row>
    <row r="47" spans="1:6" x14ac:dyDescent="0.3">
      <c r="A47">
        <v>2020</v>
      </c>
      <c r="B47" t="s">
        <v>55</v>
      </c>
      <c r="C47" t="s">
        <v>46</v>
      </c>
      <c r="D47" s="1">
        <v>1117</v>
      </c>
      <c r="E47" s="1">
        <v>18455</v>
      </c>
      <c r="F47" s="2">
        <v>78059</v>
      </c>
    </row>
    <row r="48" spans="1:6" x14ac:dyDescent="0.3">
      <c r="A48">
        <v>2020</v>
      </c>
      <c r="B48" t="s">
        <v>55</v>
      </c>
      <c r="C48" t="s">
        <v>47</v>
      </c>
      <c r="D48" s="1">
        <v>2872</v>
      </c>
      <c r="E48" s="1">
        <v>30781</v>
      </c>
      <c r="F48" s="2">
        <v>41928</v>
      </c>
    </row>
    <row r="49" spans="1:6" x14ac:dyDescent="0.3">
      <c r="A49">
        <v>2020</v>
      </c>
      <c r="B49" t="s">
        <v>55</v>
      </c>
      <c r="C49" t="s">
        <v>48</v>
      </c>
      <c r="D49" s="1">
        <v>1440</v>
      </c>
      <c r="E49" s="1">
        <v>19091</v>
      </c>
      <c r="F49" s="2">
        <v>83063</v>
      </c>
    </row>
    <row r="50" spans="1:6" x14ac:dyDescent="0.3">
      <c r="A50">
        <v>2020</v>
      </c>
      <c r="B50" t="s">
        <v>51</v>
      </c>
      <c r="C50" t="s">
        <v>1</v>
      </c>
      <c r="D50" s="1">
        <v>10335</v>
      </c>
      <c r="E50" s="1">
        <v>92772</v>
      </c>
      <c r="F50" s="2">
        <v>59279</v>
      </c>
    </row>
    <row r="51" spans="1:6" x14ac:dyDescent="0.3">
      <c r="A51">
        <v>2020</v>
      </c>
      <c r="B51" t="s">
        <v>51</v>
      </c>
      <c r="C51" t="s">
        <v>2</v>
      </c>
      <c r="D51" s="1">
        <v>14006</v>
      </c>
      <c r="E51" s="1">
        <v>173852</v>
      </c>
      <c r="F51" s="2">
        <v>63056</v>
      </c>
    </row>
    <row r="52" spans="1:6" x14ac:dyDescent="0.3">
      <c r="A52">
        <v>2020</v>
      </c>
      <c r="B52" t="s">
        <v>51</v>
      </c>
      <c r="C52" t="s">
        <v>3</v>
      </c>
      <c r="D52" s="1">
        <v>7277</v>
      </c>
      <c r="E52" s="1">
        <v>53142</v>
      </c>
      <c r="F52" s="2">
        <v>52247</v>
      </c>
    </row>
    <row r="53" spans="1:6" x14ac:dyDescent="0.3">
      <c r="A53">
        <v>2020</v>
      </c>
      <c r="B53" t="s">
        <v>51</v>
      </c>
      <c r="C53" t="s">
        <v>4</v>
      </c>
      <c r="D53" s="1">
        <v>86322</v>
      </c>
      <c r="E53" s="1">
        <v>855879</v>
      </c>
      <c r="F53" s="2">
        <v>76740</v>
      </c>
    </row>
    <row r="54" spans="1:6" x14ac:dyDescent="0.3">
      <c r="A54">
        <v>2020</v>
      </c>
      <c r="B54" t="s">
        <v>51</v>
      </c>
      <c r="C54" t="s">
        <v>5</v>
      </c>
      <c r="D54" s="1">
        <v>21025</v>
      </c>
      <c r="E54" s="1">
        <v>174730</v>
      </c>
      <c r="F54" s="2">
        <v>68209</v>
      </c>
    </row>
    <row r="55" spans="1:6" x14ac:dyDescent="0.3">
      <c r="A55">
        <v>2020</v>
      </c>
      <c r="B55" t="s">
        <v>51</v>
      </c>
      <c r="C55" t="s">
        <v>6</v>
      </c>
      <c r="D55" s="1">
        <v>9415</v>
      </c>
      <c r="E55" s="1">
        <v>56915</v>
      </c>
      <c r="F55" s="2">
        <v>75591</v>
      </c>
    </row>
    <row r="56" spans="1:6" x14ac:dyDescent="0.3">
      <c r="A56">
        <v>2020</v>
      </c>
      <c r="B56" t="s">
        <v>51</v>
      </c>
      <c r="C56" t="s">
        <v>7</v>
      </c>
      <c r="D56" s="1">
        <v>3106</v>
      </c>
      <c r="E56" s="1">
        <v>22403</v>
      </c>
      <c r="F56" s="2">
        <v>64977</v>
      </c>
    </row>
    <row r="57" spans="1:6" x14ac:dyDescent="0.3">
      <c r="A57">
        <v>2020</v>
      </c>
      <c r="B57" t="s">
        <v>51</v>
      </c>
      <c r="C57" t="s">
        <v>8</v>
      </c>
      <c r="D57" s="1">
        <v>76308</v>
      </c>
      <c r="E57" s="1">
        <v>561991</v>
      </c>
      <c r="F57" s="2">
        <v>55910</v>
      </c>
    </row>
    <row r="58" spans="1:6" x14ac:dyDescent="0.3">
      <c r="A58">
        <v>2020</v>
      </c>
      <c r="B58" t="s">
        <v>51</v>
      </c>
      <c r="C58" t="s">
        <v>9</v>
      </c>
      <c r="D58" s="1">
        <v>22906</v>
      </c>
      <c r="E58" s="1">
        <v>200710</v>
      </c>
      <c r="F58" s="2">
        <v>66214</v>
      </c>
    </row>
    <row r="59" spans="1:6" x14ac:dyDescent="0.3">
      <c r="A59">
        <v>2020</v>
      </c>
      <c r="B59" t="s">
        <v>51</v>
      </c>
      <c r="C59" t="s">
        <v>10</v>
      </c>
      <c r="D59" s="1">
        <v>9159</v>
      </c>
      <c r="E59" s="1">
        <v>53385</v>
      </c>
      <c r="F59" s="2">
        <v>48649</v>
      </c>
    </row>
    <row r="60" spans="1:6" x14ac:dyDescent="0.3">
      <c r="A60">
        <v>2020</v>
      </c>
      <c r="B60" t="s">
        <v>51</v>
      </c>
      <c r="C60" t="s">
        <v>11</v>
      </c>
      <c r="D60" s="1">
        <v>32538</v>
      </c>
      <c r="E60" s="1">
        <v>216664</v>
      </c>
      <c r="F60" s="2">
        <v>76581</v>
      </c>
    </row>
    <row r="61" spans="1:6" x14ac:dyDescent="0.3">
      <c r="A61">
        <v>2020</v>
      </c>
      <c r="B61" t="s">
        <v>51</v>
      </c>
      <c r="C61" t="s">
        <v>12</v>
      </c>
      <c r="D61" s="1">
        <v>15617</v>
      </c>
      <c r="E61" s="1">
        <v>144001</v>
      </c>
      <c r="F61" s="2">
        <v>62619</v>
      </c>
    </row>
    <row r="62" spans="1:6" x14ac:dyDescent="0.3">
      <c r="A62">
        <v>2020</v>
      </c>
      <c r="B62" t="s">
        <v>51</v>
      </c>
      <c r="C62" t="s">
        <v>13</v>
      </c>
      <c r="D62" s="1">
        <v>9434</v>
      </c>
      <c r="E62" s="1">
        <v>76561</v>
      </c>
      <c r="F62" s="2">
        <v>61831</v>
      </c>
    </row>
    <row r="63" spans="1:6" x14ac:dyDescent="0.3">
      <c r="A63">
        <v>2020</v>
      </c>
      <c r="B63" t="s">
        <v>51</v>
      </c>
      <c r="C63" t="s">
        <v>14</v>
      </c>
      <c r="D63" s="1">
        <v>7355</v>
      </c>
      <c r="E63" s="1">
        <v>63118</v>
      </c>
      <c r="F63" s="2">
        <v>59126</v>
      </c>
    </row>
    <row r="64" spans="1:6" x14ac:dyDescent="0.3">
      <c r="A64">
        <v>2020</v>
      </c>
      <c r="B64" t="s">
        <v>51</v>
      </c>
      <c r="C64" t="s">
        <v>15</v>
      </c>
      <c r="D64" s="1">
        <v>9832</v>
      </c>
      <c r="E64" s="1">
        <v>77924</v>
      </c>
      <c r="F64" s="2">
        <v>58484</v>
      </c>
    </row>
    <row r="65" spans="1:6" x14ac:dyDescent="0.3">
      <c r="A65">
        <v>2020</v>
      </c>
      <c r="B65" t="s">
        <v>51</v>
      </c>
      <c r="C65" t="s">
        <v>16</v>
      </c>
      <c r="D65" s="1">
        <v>11349</v>
      </c>
      <c r="E65" s="1">
        <v>121521</v>
      </c>
      <c r="F65" s="2">
        <v>65354</v>
      </c>
    </row>
    <row r="66" spans="1:6" x14ac:dyDescent="0.3">
      <c r="A66">
        <v>2020</v>
      </c>
      <c r="B66" t="s">
        <v>51</v>
      </c>
      <c r="C66" t="s">
        <v>17</v>
      </c>
      <c r="D66" s="1">
        <v>5732</v>
      </c>
      <c r="E66" s="1">
        <v>30344</v>
      </c>
      <c r="F66" s="2">
        <v>55607</v>
      </c>
    </row>
    <row r="67" spans="1:6" x14ac:dyDescent="0.3">
      <c r="A67">
        <v>2020</v>
      </c>
      <c r="B67" t="s">
        <v>51</v>
      </c>
      <c r="C67" t="s">
        <v>18</v>
      </c>
      <c r="D67" s="1">
        <v>16346</v>
      </c>
      <c r="E67" s="1">
        <v>160039</v>
      </c>
      <c r="F67" s="2">
        <v>70642</v>
      </c>
    </row>
    <row r="68" spans="1:6" x14ac:dyDescent="0.3">
      <c r="A68">
        <v>2020</v>
      </c>
      <c r="B68" t="s">
        <v>51</v>
      </c>
      <c r="C68" t="s">
        <v>19</v>
      </c>
      <c r="D68" s="1">
        <v>21102</v>
      </c>
      <c r="E68" s="1">
        <v>152366</v>
      </c>
      <c r="F68" s="2">
        <v>84958</v>
      </c>
    </row>
    <row r="69" spans="1:6" x14ac:dyDescent="0.3">
      <c r="A69">
        <v>2020</v>
      </c>
      <c r="B69" t="s">
        <v>51</v>
      </c>
      <c r="C69" t="s">
        <v>20</v>
      </c>
      <c r="D69" s="1">
        <v>21646</v>
      </c>
      <c r="E69" s="1">
        <v>164028</v>
      </c>
      <c r="F69" s="2">
        <v>67631</v>
      </c>
    </row>
    <row r="70" spans="1:6" x14ac:dyDescent="0.3">
      <c r="A70">
        <v>2020</v>
      </c>
      <c r="B70" t="s">
        <v>51</v>
      </c>
      <c r="C70" t="s">
        <v>21</v>
      </c>
      <c r="D70" s="1">
        <v>16952</v>
      </c>
      <c r="E70" s="1">
        <v>123866</v>
      </c>
      <c r="F70" s="2">
        <v>72942</v>
      </c>
    </row>
    <row r="71" spans="1:6" x14ac:dyDescent="0.3">
      <c r="A71">
        <v>2020</v>
      </c>
      <c r="B71" t="s">
        <v>51</v>
      </c>
      <c r="C71" t="s">
        <v>22</v>
      </c>
      <c r="D71" s="1">
        <v>5839</v>
      </c>
      <c r="E71" s="1">
        <v>43888</v>
      </c>
      <c r="F71" s="2">
        <v>53779</v>
      </c>
    </row>
    <row r="72" spans="1:6" x14ac:dyDescent="0.3">
      <c r="A72">
        <v>2020</v>
      </c>
      <c r="B72" t="s">
        <v>51</v>
      </c>
      <c r="C72" t="s">
        <v>23</v>
      </c>
      <c r="D72" s="1">
        <v>15735</v>
      </c>
      <c r="E72" s="1">
        <v>126375</v>
      </c>
      <c r="F72" s="2">
        <v>64664</v>
      </c>
    </row>
    <row r="73" spans="1:6" x14ac:dyDescent="0.3">
      <c r="A73">
        <v>2020</v>
      </c>
      <c r="B73" t="s">
        <v>51</v>
      </c>
      <c r="C73" t="s">
        <v>24</v>
      </c>
      <c r="D73" s="1">
        <v>6813</v>
      </c>
      <c r="E73" s="1">
        <v>30793</v>
      </c>
      <c r="F73" s="2">
        <v>55897</v>
      </c>
    </row>
    <row r="74" spans="1:6" x14ac:dyDescent="0.3">
      <c r="A74">
        <v>2020</v>
      </c>
      <c r="B74" t="s">
        <v>51</v>
      </c>
      <c r="C74" t="s">
        <v>25</v>
      </c>
      <c r="D74" s="1">
        <v>7000</v>
      </c>
      <c r="E74" s="1">
        <v>55249</v>
      </c>
      <c r="F74" s="2">
        <v>56548</v>
      </c>
    </row>
    <row r="75" spans="1:6" x14ac:dyDescent="0.3">
      <c r="A75">
        <v>2020</v>
      </c>
      <c r="B75" t="s">
        <v>51</v>
      </c>
      <c r="C75" t="s">
        <v>26</v>
      </c>
      <c r="D75" s="1">
        <v>5757</v>
      </c>
      <c r="E75" s="1">
        <v>93450</v>
      </c>
      <c r="F75" s="2">
        <v>67902</v>
      </c>
    </row>
    <row r="76" spans="1:6" x14ac:dyDescent="0.3">
      <c r="A76">
        <v>2020</v>
      </c>
      <c r="B76" t="s">
        <v>51</v>
      </c>
      <c r="C76" t="s">
        <v>27</v>
      </c>
      <c r="D76" s="1">
        <v>4901</v>
      </c>
      <c r="E76" s="1">
        <v>27866</v>
      </c>
      <c r="F76" s="2">
        <v>68870</v>
      </c>
    </row>
    <row r="77" spans="1:6" x14ac:dyDescent="0.3">
      <c r="A77">
        <v>2020</v>
      </c>
      <c r="B77" t="s">
        <v>51</v>
      </c>
      <c r="C77" t="s">
        <v>28</v>
      </c>
      <c r="D77" s="1">
        <v>22711</v>
      </c>
      <c r="E77" s="1">
        <v>151469</v>
      </c>
      <c r="F77" s="2">
        <v>77924</v>
      </c>
    </row>
    <row r="78" spans="1:6" x14ac:dyDescent="0.3">
      <c r="A78">
        <v>2020</v>
      </c>
      <c r="B78" t="s">
        <v>51</v>
      </c>
      <c r="C78" t="s">
        <v>29</v>
      </c>
      <c r="D78" s="1">
        <v>5485</v>
      </c>
      <c r="E78" s="1">
        <v>48577</v>
      </c>
      <c r="F78" s="2">
        <v>53439</v>
      </c>
    </row>
    <row r="79" spans="1:6" x14ac:dyDescent="0.3">
      <c r="A79">
        <v>2020</v>
      </c>
      <c r="B79" t="s">
        <v>51</v>
      </c>
      <c r="C79" t="s">
        <v>30</v>
      </c>
      <c r="D79" s="1">
        <v>50929</v>
      </c>
      <c r="E79" s="1">
        <v>361821</v>
      </c>
      <c r="F79" s="2">
        <v>78199</v>
      </c>
    </row>
    <row r="80" spans="1:6" x14ac:dyDescent="0.3">
      <c r="A80">
        <v>2020</v>
      </c>
      <c r="B80" t="s">
        <v>51</v>
      </c>
      <c r="C80" t="s">
        <v>31</v>
      </c>
      <c r="D80" s="1">
        <v>29231</v>
      </c>
      <c r="E80" s="1">
        <v>229369</v>
      </c>
      <c r="F80" s="2">
        <v>59177</v>
      </c>
    </row>
    <row r="81" spans="1:6" x14ac:dyDescent="0.3">
      <c r="A81">
        <v>2020</v>
      </c>
      <c r="B81" t="s">
        <v>51</v>
      </c>
      <c r="C81" t="s">
        <v>32</v>
      </c>
      <c r="D81" s="1">
        <v>3669</v>
      </c>
      <c r="E81" s="1">
        <v>25364</v>
      </c>
      <c r="F81" s="2">
        <v>66729</v>
      </c>
    </row>
    <row r="82" spans="1:6" x14ac:dyDescent="0.3">
      <c r="A82">
        <v>2020</v>
      </c>
      <c r="B82" t="s">
        <v>51</v>
      </c>
      <c r="C82" t="s">
        <v>33</v>
      </c>
      <c r="D82" s="1">
        <v>23650</v>
      </c>
      <c r="E82" s="1">
        <v>218531</v>
      </c>
      <c r="F82" s="2">
        <v>65104</v>
      </c>
    </row>
    <row r="83" spans="1:6" x14ac:dyDescent="0.3">
      <c r="A83">
        <v>2020</v>
      </c>
      <c r="B83" t="s">
        <v>51</v>
      </c>
      <c r="C83" t="s">
        <v>34</v>
      </c>
      <c r="D83" s="1">
        <v>9855</v>
      </c>
      <c r="E83" s="1">
        <v>78772</v>
      </c>
      <c r="F83" s="2">
        <v>55099</v>
      </c>
    </row>
    <row r="84" spans="1:6" x14ac:dyDescent="0.3">
      <c r="A84">
        <v>2020</v>
      </c>
      <c r="B84" t="s">
        <v>51</v>
      </c>
      <c r="C84" t="s">
        <v>35</v>
      </c>
      <c r="D84" s="1">
        <v>14899</v>
      </c>
      <c r="E84" s="1">
        <v>107568</v>
      </c>
      <c r="F84" s="2">
        <v>66876</v>
      </c>
    </row>
    <row r="85" spans="1:6" x14ac:dyDescent="0.3">
      <c r="A85">
        <v>2020</v>
      </c>
      <c r="B85" t="s">
        <v>51</v>
      </c>
      <c r="C85" t="s">
        <v>36</v>
      </c>
      <c r="D85" s="1">
        <v>29345</v>
      </c>
      <c r="E85" s="1">
        <v>241570</v>
      </c>
      <c r="F85" s="2">
        <v>70639</v>
      </c>
    </row>
    <row r="86" spans="1:6" x14ac:dyDescent="0.3">
      <c r="A86">
        <v>2020</v>
      </c>
      <c r="B86" t="s">
        <v>51</v>
      </c>
      <c r="C86" t="s">
        <v>37</v>
      </c>
      <c r="D86" s="1">
        <v>3878</v>
      </c>
      <c r="E86" s="1">
        <v>18924</v>
      </c>
      <c r="F86" s="2">
        <v>66955</v>
      </c>
    </row>
    <row r="87" spans="1:6" x14ac:dyDescent="0.3">
      <c r="A87">
        <v>2020</v>
      </c>
      <c r="B87" t="s">
        <v>51</v>
      </c>
      <c r="C87" t="s">
        <v>38</v>
      </c>
      <c r="D87" s="1">
        <v>13348</v>
      </c>
      <c r="E87" s="1">
        <v>103647</v>
      </c>
      <c r="F87" s="2">
        <v>57906</v>
      </c>
    </row>
    <row r="88" spans="1:6" x14ac:dyDescent="0.3">
      <c r="A88">
        <v>2020</v>
      </c>
      <c r="B88" t="s">
        <v>51</v>
      </c>
      <c r="C88" t="s">
        <v>39</v>
      </c>
      <c r="D88" s="1">
        <v>3954</v>
      </c>
      <c r="E88" s="1">
        <v>24410</v>
      </c>
      <c r="F88" s="2">
        <v>54005</v>
      </c>
    </row>
    <row r="89" spans="1:6" x14ac:dyDescent="0.3">
      <c r="A89">
        <v>2020</v>
      </c>
      <c r="B89" t="s">
        <v>51</v>
      </c>
      <c r="C89" t="s">
        <v>40</v>
      </c>
      <c r="D89" s="1">
        <v>12894</v>
      </c>
      <c r="E89" s="1">
        <v>130050</v>
      </c>
      <c r="F89" s="2">
        <v>62259</v>
      </c>
    </row>
    <row r="90" spans="1:6" x14ac:dyDescent="0.3">
      <c r="A90">
        <v>2020</v>
      </c>
      <c r="B90" t="s">
        <v>51</v>
      </c>
      <c r="C90" t="s">
        <v>41</v>
      </c>
      <c r="D90" s="1">
        <v>55014</v>
      </c>
      <c r="E90" s="1">
        <v>737125</v>
      </c>
      <c r="F90" s="2">
        <v>68929</v>
      </c>
    </row>
    <row r="91" spans="1:6" x14ac:dyDescent="0.3">
      <c r="A91">
        <v>2020</v>
      </c>
      <c r="B91" t="s">
        <v>51</v>
      </c>
      <c r="C91" t="s">
        <v>42</v>
      </c>
      <c r="D91" s="1">
        <v>12932</v>
      </c>
      <c r="E91" s="1">
        <v>115416</v>
      </c>
      <c r="F91" s="2">
        <v>57474</v>
      </c>
    </row>
    <row r="92" spans="1:6" x14ac:dyDescent="0.3">
      <c r="A92">
        <v>2020</v>
      </c>
      <c r="B92" t="s">
        <v>51</v>
      </c>
      <c r="C92" t="s">
        <v>43</v>
      </c>
      <c r="D92" s="1">
        <v>2839</v>
      </c>
      <c r="E92" s="1">
        <v>14269</v>
      </c>
      <c r="F92" s="2">
        <v>55130</v>
      </c>
    </row>
    <row r="93" spans="1:6" x14ac:dyDescent="0.3">
      <c r="A93">
        <v>2020</v>
      </c>
      <c r="B93" t="s">
        <v>51</v>
      </c>
      <c r="C93" t="s">
        <v>44</v>
      </c>
      <c r="D93" s="1">
        <v>21412</v>
      </c>
      <c r="E93" s="1">
        <v>201137</v>
      </c>
      <c r="F93" s="2">
        <v>63521</v>
      </c>
    </row>
    <row r="94" spans="1:6" x14ac:dyDescent="0.3">
      <c r="A94">
        <v>2020</v>
      </c>
      <c r="B94" t="s">
        <v>51</v>
      </c>
      <c r="C94" t="s">
        <v>45</v>
      </c>
      <c r="D94" s="1">
        <v>27072</v>
      </c>
      <c r="E94" s="1">
        <v>199964</v>
      </c>
      <c r="F94" s="2">
        <v>69827</v>
      </c>
    </row>
    <row r="95" spans="1:6" x14ac:dyDescent="0.3">
      <c r="A95">
        <v>2020</v>
      </c>
      <c r="B95" t="s">
        <v>51</v>
      </c>
      <c r="C95" t="s">
        <v>46</v>
      </c>
      <c r="D95" s="1">
        <v>4300</v>
      </c>
      <c r="E95" s="1">
        <v>29583</v>
      </c>
      <c r="F95" s="2">
        <v>60489</v>
      </c>
    </row>
    <row r="96" spans="1:6" x14ac:dyDescent="0.3">
      <c r="A96">
        <v>2020</v>
      </c>
      <c r="B96" t="s">
        <v>51</v>
      </c>
      <c r="C96" t="s">
        <v>47</v>
      </c>
      <c r="D96" s="1">
        <v>14760</v>
      </c>
      <c r="E96" s="1">
        <v>123846</v>
      </c>
      <c r="F96" s="2">
        <v>66423</v>
      </c>
    </row>
    <row r="97" spans="1:6" x14ac:dyDescent="0.3">
      <c r="A97">
        <v>2020</v>
      </c>
      <c r="B97" t="s">
        <v>51</v>
      </c>
      <c r="C97" t="s">
        <v>48</v>
      </c>
      <c r="D97" s="1">
        <v>3478</v>
      </c>
      <c r="E97" s="1">
        <v>21200</v>
      </c>
      <c r="F97" s="2">
        <v>56640</v>
      </c>
    </row>
    <row r="98" spans="1:6" x14ac:dyDescent="0.3">
      <c r="A98">
        <v>2020</v>
      </c>
      <c r="B98" t="s">
        <v>52</v>
      </c>
      <c r="C98" t="s">
        <v>1</v>
      </c>
      <c r="D98" s="1">
        <v>5773</v>
      </c>
      <c r="E98" s="1">
        <v>258328</v>
      </c>
      <c r="F98" s="2">
        <v>60387</v>
      </c>
    </row>
    <row r="99" spans="1:6" x14ac:dyDescent="0.3">
      <c r="A99">
        <v>2020</v>
      </c>
      <c r="B99" t="s">
        <v>52</v>
      </c>
      <c r="C99" t="s">
        <v>2</v>
      </c>
      <c r="D99" s="1">
        <v>5213</v>
      </c>
      <c r="E99" s="1">
        <v>177110</v>
      </c>
      <c r="F99" s="2">
        <v>82375</v>
      </c>
    </row>
    <row r="100" spans="1:6" x14ac:dyDescent="0.3">
      <c r="A100">
        <v>2020</v>
      </c>
      <c r="B100" t="s">
        <v>52</v>
      </c>
      <c r="C100" t="s">
        <v>3</v>
      </c>
      <c r="D100" s="1">
        <v>2961</v>
      </c>
      <c r="E100" s="1">
        <v>154922</v>
      </c>
      <c r="F100" s="2">
        <v>51570</v>
      </c>
    </row>
    <row r="101" spans="1:6" x14ac:dyDescent="0.3">
      <c r="A101">
        <v>2020</v>
      </c>
      <c r="B101" t="s">
        <v>52</v>
      </c>
      <c r="C101" t="s">
        <v>4</v>
      </c>
      <c r="D101" s="1">
        <v>44156</v>
      </c>
      <c r="E101" s="1">
        <v>1263780</v>
      </c>
      <c r="F101" s="2">
        <v>109888</v>
      </c>
    </row>
    <row r="102" spans="1:6" x14ac:dyDescent="0.3">
      <c r="A102">
        <v>2020</v>
      </c>
      <c r="B102" t="s">
        <v>52</v>
      </c>
      <c r="C102" t="s">
        <v>5</v>
      </c>
      <c r="D102" s="1">
        <v>5888</v>
      </c>
      <c r="E102" s="1">
        <v>146473</v>
      </c>
      <c r="F102" s="2">
        <v>77207</v>
      </c>
    </row>
    <row r="103" spans="1:6" x14ac:dyDescent="0.3">
      <c r="A103">
        <v>2020</v>
      </c>
      <c r="B103" t="s">
        <v>52</v>
      </c>
      <c r="C103" t="s">
        <v>6</v>
      </c>
      <c r="D103" s="1">
        <v>4386</v>
      </c>
      <c r="E103" s="1">
        <v>153812</v>
      </c>
      <c r="F103" s="2">
        <v>87706</v>
      </c>
    </row>
    <row r="104" spans="1:6" x14ac:dyDescent="0.3">
      <c r="A104">
        <v>2020</v>
      </c>
      <c r="B104" t="s">
        <v>52</v>
      </c>
      <c r="C104" t="s">
        <v>7</v>
      </c>
      <c r="D104">
        <v>678</v>
      </c>
      <c r="E104" s="1">
        <v>25520</v>
      </c>
      <c r="F104" s="2">
        <v>68049</v>
      </c>
    </row>
    <row r="105" spans="1:6" x14ac:dyDescent="0.3">
      <c r="A105">
        <v>2020</v>
      </c>
      <c r="B105" t="s">
        <v>52</v>
      </c>
      <c r="C105" t="s">
        <v>8</v>
      </c>
      <c r="D105" s="1">
        <v>21275</v>
      </c>
      <c r="E105" s="1">
        <v>376070</v>
      </c>
      <c r="F105" s="2">
        <v>66758</v>
      </c>
    </row>
    <row r="106" spans="1:6" x14ac:dyDescent="0.3">
      <c r="A106">
        <v>2020</v>
      </c>
      <c r="B106" t="s">
        <v>52</v>
      </c>
      <c r="C106" t="s">
        <v>9</v>
      </c>
      <c r="D106" s="1">
        <v>10646</v>
      </c>
      <c r="E106" s="1">
        <v>382938</v>
      </c>
      <c r="F106" s="2">
        <v>60184</v>
      </c>
    </row>
    <row r="107" spans="1:6" x14ac:dyDescent="0.3">
      <c r="A107">
        <v>2020</v>
      </c>
      <c r="B107" t="s">
        <v>52</v>
      </c>
      <c r="C107" t="s">
        <v>10</v>
      </c>
      <c r="D107" s="1">
        <v>2886</v>
      </c>
      <c r="E107" s="1">
        <v>67700</v>
      </c>
      <c r="F107" s="2">
        <v>65603</v>
      </c>
    </row>
    <row r="108" spans="1:6" x14ac:dyDescent="0.3">
      <c r="A108">
        <v>2020</v>
      </c>
      <c r="B108" t="s">
        <v>52</v>
      </c>
      <c r="C108" t="s">
        <v>11</v>
      </c>
      <c r="D108" s="1">
        <v>18033</v>
      </c>
      <c r="E108" s="1">
        <v>554712</v>
      </c>
      <c r="F108" s="2">
        <v>74855</v>
      </c>
    </row>
    <row r="109" spans="1:6" x14ac:dyDescent="0.3">
      <c r="A109">
        <v>2020</v>
      </c>
      <c r="B109" t="s">
        <v>52</v>
      </c>
      <c r="C109" t="s">
        <v>12</v>
      </c>
      <c r="D109" s="1">
        <v>9255</v>
      </c>
      <c r="E109" s="1">
        <v>504460</v>
      </c>
      <c r="F109" s="2">
        <v>65092</v>
      </c>
    </row>
    <row r="110" spans="1:6" x14ac:dyDescent="0.3">
      <c r="A110">
        <v>2020</v>
      </c>
      <c r="B110" t="s">
        <v>52</v>
      </c>
      <c r="C110" t="s">
        <v>13</v>
      </c>
      <c r="D110" s="1">
        <v>4099</v>
      </c>
      <c r="E110" s="1">
        <v>216615</v>
      </c>
      <c r="F110" s="2">
        <v>63103</v>
      </c>
    </row>
    <row r="111" spans="1:6" x14ac:dyDescent="0.3">
      <c r="A111">
        <v>2020</v>
      </c>
      <c r="B111" t="s">
        <v>52</v>
      </c>
      <c r="C111" t="s">
        <v>14</v>
      </c>
      <c r="D111" s="1">
        <v>3109</v>
      </c>
      <c r="E111" s="1">
        <v>158784</v>
      </c>
      <c r="F111" s="2">
        <v>62958</v>
      </c>
    </row>
    <row r="112" spans="1:6" x14ac:dyDescent="0.3">
      <c r="A112">
        <v>2020</v>
      </c>
      <c r="B112" t="s">
        <v>52</v>
      </c>
      <c r="C112" t="s">
        <v>15</v>
      </c>
      <c r="D112" s="1">
        <v>4978</v>
      </c>
      <c r="E112" s="1">
        <v>235564</v>
      </c>
      <c r="F112" s="2">
        <v>62902</v>
      </c>
    </row>
    <row r="113" spans="1:6" x14ac:dyDescent="0.3">
      <c r="A113">
        <v>2020</v>
      </c>
      <c r="B113" t="s">
        <v>52</v>
      </c>
      <c r="C113" t="s">
        <v>16</v>
      </c>
      <c r="D113" s="1">
        <v>4501</v>
      </c>
      <c r="E113" s="1">
        <v>131430</v>
      </c>
      <c r="F113" s="2">
        <v>78183</v>
      </c>
    </row>
    <row r="114" spans="1:6" x14ac:dyDescent="0.3">
      <c r="A114">
        <v>2020</v>
      </c>
      <c r="B114" t="s">
        <v>52</v>
      </c>
      <c r="C114" t="s">
        <v>17</v>
      </c>
      <c r="D114" s="1">
        <v>1863</v>
      </c>
      <c r="E114" s="1">
        <v>50166</v>
      </c>
      <c r="F114" s="2">
        <v>61682</v>
      </c>
    </row>
    <row r="115" spans="1:6" x14ac:dyDescent="0.3">
      <c r="A115">
        <v>2020</v>
      </c>
      <c r="B115" t="s">
        <v>52</v>
      </c>
      <c r="C115" t="s">
        <v>18</v>
      </c>
      <c r="D115" s="1">
        <v>4168</v>
      </c>
      <c r="E115" s="1">
        <v>108500</v>
      </c>
      <c r="F115" s="2">
        <v>85426</v>
      </c>
    </row>
    <row r="116" spans="1:6" x14ac:dyDescent="0.3">
      <c r="A116">
        <v>2020</v>
      </c>
      <c r="B116" t="s">
        <v>52</v>
      </c>
      <c r="C116" t="s">
        <v>19</v>
      </c>
      <c r="D116" s="1">
        <v>6616</v>
      </c>
      <c r="E116" s="1">
        <v>229741</v>
      </c>
      <c r="F116" s="2">
        <v>96190</v>
      </c>
    </row>
    <row r="117" spans="1:6" x14ac:dyDescent="0.3">
      <c r="A117">
        <v>2020</v>
      </c>
      <c r="B117" t="s">
        <v>52</v>
      </c>
      <c r="C117" t="s">
        <v>20</v>
      </c>
      <c r="D117" s="1">
        <v>17437</v>
      </c>
      <c r="E117" s="1">
        <v>554767</v>
      </c>
      <c r="F117" s="2">
        <v>70769</v>
      </c>
    </row>
    <row r="118" spans="1:6" x14ac:dyDescent="0.3">
      <c r="A118">
        <v>2020</v>
      </c>
      <c r="B118" t="s">
        <v>52</v>
      </c>
      <c r="C118" t="s">
        <v>21</v>
      </c>
      <c r="D118" s="1">
        <v>8284</v>
      </c>
      <c r="E118" s="1">
        <v>309006</v>
      </c>
      <c r="F118" s="2">
        <v>70870</v>
      </c>
    </row>
    <row r="119" spans="1:6" x14ac:dyDescent="0.3">
      <c r="A119">
        <v>2020</v>
      </c>
      <c r="B119" t="s">
        <v>52</v>
      </c>
      <c r="C119" t="s">
        <v>22</v>
      </c>
      <c r="D119" s="1">
        <v>2375</v>
      </c>
      <c r="E119" s="1">
        <v>139480</v>
      </c>
      <c r="F119" s="2">
        <v>51918</v>
      </c>
    </row>
    <row r="120" spans="1:6" x14ac:dyDescent="0.3">
      <c r="A120">
        <v>2020</v>
      </c>
      <c r="B120" t="s">
        <v>52</v>
      </c>
      <c r="C120" t="s">
        <v>23</v>
      </c>
      <c r="D120" s="1">
        <v>6859</v>
      </c>
      <c r="E120" s="1">
        <v>266452</v>
      </c>
      <c r="F120" s="2">
        <v>61836</v>
      </c>
    </row>
    <row r="121" spans="1:6" x14ac:dyDescent="0.3">
      <c r="A121">
        <v>2020</v>
      </c>
      <c r="B121" t="s">
        <v>52</v>
      </c>
      <c r="C121" t="s">
        <v>24</v>
      </c>
      <c r="D121" s="1">
        <v>1672</v>
      </c>
      <c r="E121" s="1">
        <v>20421</v>
      </c>
      <c r="F121" s="2">
        <v>54178</v>
      </c>
    </row>
    <row r="122" spans="1:6" x14ac:dyDescent="0.3">
      <c r="A122">
        <v>2020</v>
      </c>
      <c r="B122" t="s">
        <v>52</v>
      </c>
      <c r="C122" t="s">
        <v>25</v>
      </c>
      <c r="D122" s="1">
        <v>1949</v>
      </c>
      <c r="E122" s="1">
        <v>97530</v>
      </c>
      <c r="F122" s="2">
        <v>56492</v>
      </c>
    </row>
    <row r="123" spans="1:6" x14ac:dyDescent="0.3">
      <c r="A123">
        <v>2020</v>
      </c>
      <c r="B123" t="s">
        <v>52</v>
      </c>
      <c r="C123" t="s">
        <v>26</v>
      </c>
      <c r="D123" s="1">
        <v>2054</v>
      </c>
      <c r="E123" s="1">
        <v>55673</v>
      </c>
      <c r="F123" s="2">
        <v>66821</v>
      </c>
    </row>
    <row r="124" spans="1:6" x14ac:dyDescent="0.3">
      <c r="A124">
        <v>2020</v>
      </c>
      <c r="B124" t="s">
        <v>52</v>
      </c>
      <c r="C124" t="s">
        <v>27</v>
      </c>
      <c r="D124" s="1">
        <v>2001</v>
      </c>
      <c r="E124" s="1">
        <v>67282</v>
      </c>
      <c r="F124" s="2">
        <v>77769</v>
      </c>
    </row>
    <row r="125" spans="1:6" x14ac:dyDescent="0.3">
      <c r="A125">
        <v>2020</v>
      </c>
      <c r="B125" t="s">
        <v>52</v>
      </c>
      <c r="C125" t="s">
        <v>28</v>
      </c>
      <c r="D125" s="1">
        <v>8964</v>
      </c>
      <c r="E125" s="1">
        <v>235850</v>
      </c>
      <c r="F125" s="2">
        <v>86277</v>
      </c>
    </row>
    <row r="126" spans="1:6" x14ac:dyDescent="0.3">
      <c r="A126">
        <v>2020</v>
      </c>
      <c r="B126" t="s">
        <v>52</v>
      </c>
      <c r="C126" t="s">
        <v>29</v>
      </c>
      <c r="D126" s="1">
        <v>1776</v>
      </c>
      <c r="E126" s="1">
        <v>27201</v>
      </c>
      <c r="F126" s="2">
        <v>58794</v>
      </c>
    </row>
    <row r="127" spans="1:6" x14ac:dyDescent="0.3">
      <c r="A127">
        <v>2020</v>
      </c>
      <c r="B127" t="s">
        <v>52</v>
      </c>
      <c r="C127" t="s">
        <v>30</v>
      </c>
      <c r="D127" s="1">
        <v>16292</v>
      </c>
      <c r="E127" s="1">
        <v>399337</v>
      </c>
      <c r="F127" s="2">
        <v>73103</v>
      </c>
    </row>
    <row r="128" spans="1:6" x14ac:dyDescent="0.3">
      <c r="A128">
        <v>2020</v>
      </c>
      <c r="B128" t="s">
        <v>52</v>
      </c>
      <c r="C128" t="s">
        <v>31</v>
      </c>
      <c r="D128" s="1">
        <v>10303</v>
      </c>
      <c r="E128" s="1">
        <v>452637</v>
      </c>
      <c r="F128" s="2">
        <v>63281</v>
      </c>
    </row>
    <row r="129" spans="1:6" x14ac:dyDescent="0.3">
      <c r="A129">
        <v>2020</v>
      </c>
      <c r="B129" t="s">
        <v>52</v>
      </c>
      <c r="C129" t="s">
        <v>32</v>
      </c>
      <c r="D129">
        <v>799</v>
      </c>
      <c r="E129" s="1">
        <v>25259</v>
      </c>
      <c r="F129" s="2">
        <v>57695</v>
      </c>
    </row>
    <row r="130" spans="1:6" x14ac:dyDescent="0.3">
      <c r="A130">
        <v>2020</v>
      </c>
      <c r="B130" t="s">
        <v>52</v>
      </c>
      <c r="C130" t="s">
        <v>33</v>
      </c>
      <c r="D130" s="1">
        <v>15453</v>
      </c>
      <c r="E130" s="1">
        <v>653028</v>
      </c>
      <c r="F130" s="2">
        <v>64995</v>
      </c>
    </row>
    <row r="131" spans="1:6" x14ac:dyDescent="0.3">
      <c r="A131">
        <v>2020</v>
      </c>
      <c r="B131" t="s">
        <v>52</v>
      </c>
      <c r="C131" t="s">
        <v>34</v>
      </c>
      <c r="D131" s="1">
        <v>4178</v>
      </c>
      <c r="E131" s="1">
        <v>131206</v>
      </c>
      <c r="F131" s="2">
        <v>60915</v>
      </c>
    </row>
    <row r="132" spans="1:6" x14ac:dyDescent="0.3">
      <c r="A132">
        <v>2020</v>
      </c>
      <c r="B132" t="s">
        <v>52</v>
      </c>
      <c r="C132" t="s">
        <v>35</v>
      </c>
      <c r="D132" s="1">
        <v>6354</v>
      </c>
      <c r="E132" s="1">
        <v>184947</v>
      </c>
      <c r="F132" s="2">
        <v>74927</v>
      </c>
    </row>
    <row r="133" spans="1:6" x14ac:dyDescent="0.3">
      <c r="A133">
        <v>2020</v>
      </c>
      <c r="B133" t="s">
        <v>52</v>
      </c>
      <c r="C133" t="s">
        <v>36</v>
      </c>
      <c r="D133" s="1">
        <v>14363</v>
      </c>
      <c r="E133" s="1">
        <v>537402</v>
      </c>
      <c r="F133" s="2">
        <v>66931</v>
      </c>
    </row>
    <row r="134" spans="1:6" x14ac:dyDescent="0.3">
      <c r="A134">
        <v>2020</v>
      </c>
      <c r="B134" t="s">
        <v>52</v>
      </c>
      <c r="C134" t="s">
        <v>37</v>
      </c>
      <c r="D134" s="1">
        <v>1516</v>
      </c>
      <c r="E134" s="1">
        <v>37411</v>
      </c>
      <c r="F134" s="2">
        <v>63645</v>
      </c>
    </row>
    <row r="135" spans="1:6" x14ac:dyDescent="0.3">
      <c r="A135">
        <v>2020</v>
      </c>
      <c r="B135" t="s">
        <v>52</v>
      </c>
      <c r="C135" t="s">
        <v>38</v>
      </c>
      <c r="D135" s="1">
        <v>6655</v>
      </c>
      <c r="E135" s="1">
        <v>244395</v>
      </c>
      <c r="F135" s="2">
        <v>61779</v>
      </c>
    </row>
    <row r="136" spans="1:6" x14ac:dyDescent="0.3">
      <c r="A136">
        <v>2020</v>
      </c>
      <c r="B136" t="s">
        <v>52</v>
      </c>
      <c r="C136" t="s">
        <v>39</v>
      </c>
      <c r="D136" s="1">
        <v>1072</v>
      </c>
      <c r="E136" s="1">
        <v>43135</v>
      </c>
      <c r="F136" s="2">
        <v>53285</v>
      </c>
    </row>
    <row r="137" spans="1:6" x14ac:dyDescent="0.3">
      <c r="A137">
        <v>2020</v>
      </c>
      <c r="B137" t="s">
        <v>52</v>
      </c>
      <c r="C137" t="s">
        <v>40</v>
      </c>
      <c r="D137" s="1">
        <v>7620</v>
      </c>
      <c r="E137" s="1">
        <v>334972</v>
      </c>
      <c r="F137" s="2">
        <v>63122</v>
      </c>
    </row>
    <row r="138" spans="1:6" x14ac:dyDescent="0.3">
      <c r="A138">
        <v>2020</v>
      </c>
      <c r="B138" t="s">
        <v>52</v>
      </c>
      <c r="C138" t="s">
        <v>41</v>
      </c>
      <c r="D138" s="1">
        <v>26257</v>
      </c>
      <c r="E138" s="1">
        <v>867807</v>
      </c>
      <c r="F138" s="2">
        <v>81206</v>
      </c>
    </row>
    <row r="139" spans="1:6" x14ac:dyDescent="0.3">
      <c r="A139">
        <v>2020</v>
      </c>
      <c r="B139" t="s">
        <v>52</v>
      </c>
      <c r="C139" t="s">
        <v>42</v>
      </c>
      <c r="D139" s="1">
        <v>4616</v>
      </c>
      <c r="E139" s="1">
        <v>135571</v>
      </c>
      <c r="F139" s="2">
        <v>61796</v>
      </c>
    </row>
    <row r="140" spans="1:6" x14ac:dyDescent="0.3">
      <c r="A140">
        <v>2020</v>
      </c>
      <c r="B140" t="s">
        <v>52</v>
      </c>
      <c r="C140" t="s">
        <v>43</v>
      </c>
      <c r="D140" s="1">
        <v>1107</v>
      </c>
      <c r="E140" s="1">
        <v>28176</v>
      </c>
      <c r="F140" s="2">
        <v>62352</v>
      </c>
    </row>
    <row r="141" spans="1:6" x14ac:dyDescent="0.3">
      <c r="A141">
        <v>2020</v>
      </c>
      <c r="B141" t="s">
        <v>52</v>
      </c>
      <c r="C141" t="s">
        <v>44</v>
      </c>
      <c r="D141" s="1">
        <v>7023</v>
      </c>
      <c r="E141" s="1">
        <v>232300</v>
      </c>
      <c r="F141" s="2">
        <v>63958</v>
      </c>
    </row>
    <row r="142" spans="1:6" x14ac:dyDescent="0.3">
      <c r="A142">
        <v>2020</v>
      </c>
      <c r="B142" t="s">
        <v>52</v>
      </c>
      <c r="C142" t="s">
        <v>45</v>
      </c>
      <c r="D142" s="1">
        <v>7882</v>
      </c>
      <c r="E142" s="1">
        <v>268553</v>
      </c>
      <c r="F142" s="2">
        <v>82000</v>
      </c>
    </row>
    <row r="143" spans="1:6" x14ac:dyDescent="0.3">
      <c r="A143">
        <v>2020</v>
      </c>
      <c r="B143" t="s">
        <v>52</v>
      </c>
      <c r="C143" t="s">
        <v>46</v>
      </c>
      <c r="D143" s="1">
        <v>1261</v>
      </c>
      <c r="E143" s="1">
        <v>44429</v>
      </c>
      <c r="F143" s="2">
        <v>62359</v>
      </c>
    </row>
    <row r="144" spans="1:6" x14ac:dyDescent="0.3">
      <c r="A144">
        <v>2020</v>
      </c>
      <c r="B144" t="s">
        <v>52</v>
      </c>
      <c r="C144" t="s">
        <v>47</v>
      </c>
      <c r="D144" s="1">
        <v>9214</v>
      </c>
      <c r="E144" s="1">
        <v>458262</v>
      </c>
      <c r="F144" s="2">
        <v>61039</v>
      </c>
    </row>
    <row r="145" spans="1:6" x14ac:dyDescent="0.3">
      <c r="A145">
        <v>2020</v>
      </c>
      <c r="B145" t="s">
        <v>52</v>
      </c>
      <c r="C145" t="s">
        <v>48</v>
      </c>
      <c r="D145">
        <v>620</v>
      </c>
      <c r="E145" s="1">
        <v>9580</v>
      </c>
      <c r="F145" s="2">
        <v>70308</v>
      </c>
    </row>
    <row r="146" spans="1:6" x14ac:dyDescent="0.3">
      <c r="A146">
        <v>2020</v>
      </c>
      <c r="B146" t="s">
        <v>54</v>
      </c>
      <c r="C146" t="s">
        <v>1</v>
      </c>
      <c r="D146" s="1">
        <v>32424</v>
      </c>
      <c r="E146" s="1">
        <v>372620</v>
      </c>
      <c r="F146" s="2">
        <v>45853</v>
      </c>
    </row>
    <row r="147" spans="1:6" x14ac:dyDescent="0.3">
      <c r="A147">
        <v>2020</v>
      </c>
      <c r="B147" t="s">
        <v>54</v>
      </c>
      <c r="C147" t="s">
        <v>2</v>
      </c>
      <c r="D147" s="1">
        <v>33859</v>
      </c>
      <c r="E147" s="1">
        <v>546143</v>
      </c>
      <c r="F147" s="2">
        <v>51498</v>
      </c>
    </row>
    <row r="148" spans="1:6" x14ac:dyDescent="0.3">
      <c r="A148">
        <v>2020</v>
      </c>
      <c r="B148" t="s">
        <v>54</v>
      </c>
      <c r="C148" t="s">
        <v>3</v>
      </c>
      <c r="D148" s="1">
        <v>21836</v>
      </c>
      <c r="E148" s="1">
        <v>244074</v>
      </c>
      <c r="F148" s="2">
        <v>45673</v>
      </c>
    </row>
    <row r="149" spans="1:6" x14ac:dyDescent="0.3">
      <c r="A149">
        <v>2020</v>
      </c>
      <c r="B149" t="s">
        <v>54</v>
      </c>
      <c r="C149" t="s">
        <v>4</v>
      </c>
      <c r="D149" s="1">
        <v>200632</v>
      </c>
      <c r="E149" s="1">
        <v>2888684</v>
      </c>
      <c r="F149" s="2">
        <v>58800</v>
      </c>
    </row>
    <row r="150" spans="1:6" x14ac:dyDescent="0.3">
      <c r="A150">
        <v>2020</v>
      </c>
      <c r="B150" t="s">
        <v>54</v>
      </c>
      <c r="C150" t="s">
        <v>5</v>
      </c>
      <c r="D150" s="1">
        <v>36421</v>
      </c>
      <c r="E150" s="1">
        <v>465887</v>
      </c>
      <c r="F150" s="2">
        <v>55719</v>
      </c>
    </row>
    <row r="151" spans="1:6" x14ac:dyDescent="0.3">
      <c r="A151">
        <v>2020</v>
      </c>
      <c r="B151" t="s">
        <v>54</v>
      </c>
      <c r="C151" t="s">
        <v>6</v>
      </c>
      <c r="D151" s="1">
        <v>24725</v>
      </c>
      <c r="E151" s="1">
        <v>276491</v>
      </c>
      <c r="F151" s="2">
        <v>55859</v>
      </c>
    </row>
    <row r="152" spans="1:6" x14ac:dyDescent="0.3">
      <c r="A152">
        <v>2020</v>
      </c>
      <c r="B152" t="s">
        <v>54</v>
      </c>
      <c r="C152" t="s">
        <v>7</v>
      </c>
      <c r="D152" s="1">
        <v>7050</v>
      </c>
      <c r="E152" s="1">
        <v>76267</v>
      </c>
      <c r="F152" s="2">
        <v>45667</v>
      </c>
    </row>
    <row r="153" spans="1:6" x14ac:dyDescent="0.3">
      <c r="A153">
        <v>2020</v>
      </c>
      <c r="B153" t="s">
        <v>54</v>
      </c>
      <c r="C153" t="s">
        <v>8</v>
      </c>
      <c r="D153" s="1">
        <v>142700</v>
      </c>
      <c r="E153" s="1">
        <v>1739110</v>
      </c>
      <c r="F153" s="2">
        <v>49391</v>
      </c>
    </row>
    <row r="154" spans="1:6" x14ac:dyDescent="0.3">
      <c r="A154">
        <v>2020</v>
      </c>
      <c r="B154" t="s">
        <v>54</v>
      </c>
      <c r="C154" t="s">
        <v>9</v>
      </c>
      <c r="D154" s="1">
        <v>64380</v>
      </c>
      <c r="E154" s="1">
        <v>913981</v>
      </c>
      <c r="F154" s="2">
        <v>52104</v>
      </c>
    </row>
    <row r="155" spans="1:6" x14ac:dyDescent="0.3">
      <c r="A155">
        <v>2020</v>
      </c>
      <c r="B155" t="s">
        <v>54</v>
      </c>
      <c r="C155" t="s">
        <v>10</v>
      </c>
      <c r="D155" s="1">
        <v>12742</v>
      </c>
      <c r="E155" s="1">
        <v>143264</v>
      </c>
      <c r="F155" s="2">
        <v>44610</v>
      </c>
    </row>
    <row r="156" spans="1:6" x14ac:dyDescent="0.3">
      <c r="A156">
        <v>2020</v>
      </c>
      <c r="B156" t="s">
        <v>54</v>
      </c>
      <c r="C156" t="s">
        <v>11</v>
      </c>
      <c r="D156" s="1">
        <v>78196</v>
      </c>
      <c r="E156" s="1">
        <v>1140749</v>
      </c>
      <c r="F156" s="2">
        <v>55780</v>
      </c>
    </row>
    <row r="157" spans="1:6" x14ac:dyDescent="0.3">
      <c r="A157">
        <v>2020</v>
      </c>
      <c r="B157" t="s">
        <v>54</v>
      </c>
      <c r="C157" t="s">
        <v>12</v>
      </c>
      <c r="D157" s="1">
        <v>40846</v>
      </c>
      <c r="E157" s="1">
        <v>583686</v>
      </c>
      <c r="F157" s="2">
        <v>45931</v>
      </c>
    </row>
    <row r="158" spans="1:6" x14ac:dyDescent="0.3">
      <c r="A158">
        <v>2020</v>
      </c>
      <c r="B158" t="s">
        <v>54</v>
      </c>
      <c r="C158" t="s">
        <v>13</v>
      </c>
      <c r="D158" s="1">
        <v>23479</v>
      </c>
      <c r="E158" s="1">
        <v>298376</v>
      </c>
      <c r="F158" s="2">
        <v>44146</v>
      </c>
    </row>
    <row r="159" spans="1:6" x14ac:dyDescent="0.3">
      <c r="A159">
        <v>2020</v>
      </c>
      <c r="B159" t="s">
        <v>54</v>
      </c>
      <c r="C159" t="s">
        <v>14</v>
      </c>
      <c r="D159" s="1">
        <v>19497</v>
      </c>
      <c r="E159" s="1">
        <v>255575</v>
      </c>
      <c r="F159" s="2">
        <v>46012</v>
      </c>
    </row>
    <row r="160" spans="1:6" x14ac:dyDescent="0.3">
      <c r="A160">
        <v>2020</v>
      </c>
      <c r="B160" t="s">
        <v>54</v>
      </c>
      <c r="C160" t="s">
        <v>15</v>
      </c>
      <c r="D160" s="1">
        <v>28266</v>
      </c>
      <c r="E160" s="1">
        <v>393361</v>
      </c>
      <c r="F160" s="2">
        <v>46839</v>
      </c>
    </row>
    <row r="161" spans="1:6" x14ac:dyDescent="0.3">
      <c r="A161">
        <v>2020</v>
      </c>
      <c r="B161" t="s">
        <v>54</v>
      </c>
      <c r="C161" t="s">
        <v>16</v>
      </c>
      <c r="D161" s="1">
        <v>31210</v>
      </c>
      <c r="E161" s="1">
        <v>358336</v>
      </c>
      <c r="F161" s="2">
        <v>46029</v>
      </c>
    </row>
    <row r="162" spans="1:6" x14ac:dyDescent="0.3">
      <c r="A162">
        <v>2020</v>
      </c>
      <c r="B162" t="s">
        <v>54</v>
      </c>
      <c r="C162" t="s">
        <v>17</v>
      </c>
      <c r="D162" s="1">
        <v>10546</v>
      </c>
      <c r="E162" s="1">
        <v>111483</v>
      </c>
      <c r="F162" s="2">
        <v>43084</v>
      </c>
    </row>
    <row r="163" spans="1:6" x14ac:dyDescent="0.3">
      <c r="A163">
        <v>2020</v>
      </c>
      <c r="B163" t="s">
        <v>54</v>
      </c>
      <c r="C163" t="s">
        <v>18</v>
      </c>
      <c r="D163" s="1">
        <v>31685</v>
      </c>
      <c r="E163" s="1">
        <v>441680</v>
      </c>
      <c r="F163" s="2">
        <v>50800</v>
      </c>
    </row>
    <row r="164" spans="1:6" x14ac:dyDescent="0.3">
      <c r="A164">
        <v>2020</v>
      </c>
      <c r="B164" t="s">
        <v>54</v>
      </c>
      <c r="C164" t="s">
        <v>19</v>
      </c>
      <c r="D164" s="1">
        <v>40751</v>
      </c>
      <c r="E164" s="1">
        <v>526726</v>
      </c>
      <c r="F164" s="2">
        <v>61082</v>
      </c>
    </row>
    <row r="165" spans="1:6" x14ac:dyDescent="0.3">
      <c r="A165">
        <v>2020</v>
      </c>
      <c r="B165" t="s">
        <v>54</v>
      </c>
      <c r="C165" t="s">
        <v>20</v>
      </c>
      <c r="D165" s="1">
        <v>55149</v>
      </c>
      <c r="E165" s="1">
        <v>745824</v>
      </c>
      <c r="F165" s="2">
        <v>51869</v>
      </c>
    </row>
    <row r="166" spans="1:6" x14ac:dyDescent="0.3">
      <c r="A166">
        <v>2020</v>
      </c>
      <c r="B166" t="s">
        <v>54</v>
      </c>
      <c r="C166" t="s">
        <v>21</v>
      </c>
      <c r="D166" s="1">
        <v>37255</v>
      </c>
      <c r="E166" s="1">
        <v>499190</v>
      </c>
      <c r="F166" s="2">
        <v>53843</v>
      </c>
    </row>
    <row r="167" spans="1:6" x14ac:dyDescent="0.3">
      <c r="A167">
        <v>2020</v>
      </c>
      <c r="B167" t="s">
        <v>54</v>
      </c>
      <c r="C167" t="s">
        <v>22</v>
      </c>
      <c r="D167" s="1">
        <v>19589</v>
      </c>
      <c r="E167" s="1">
        <v>226629</v>
      </c>
      <c r="F167" s="2">
        <v>40176</v>
      </c>
    </row>
    <row r="168" spans="1:6" x14ac:dyDescent="0.3">
      <c r="A168">
        <v>2020</v>
      </c>
      <c r="B168" t="s">
        <v>54</v>
      </c>
      <c r="C168" t="s">
        <v>23</v>
      </c>
      <c r="D168" s="1">
        <v>39646</v>
      </c>
      <c r="E168" s="1">
        <v>519916</v>
      </c>
      <c r="F168" s="2">
        <v>46520</v>
      </c>
    </row>
    <row r="169" spans="1:6" x14ac:dyDescent="0.3">
      <c r="A169">
        <v>2020</v>
      </c>
      <c r="B169" t="s">
        <v>54</v>
      </c>
      <c r="C169" t="s">
        <v>24</v>
      </c>
      <c r="D169" s="1">
        <v>9323</v>
      </c>
      <c r="E169" s="1">
        <v>89315</v>
      </c>
      <c r="F169" s="2">
        <v>43996</v>
      </c>
    </row>
    <row r="170" spans="1:6" x14ac:dyDescent="0.3">
      <c r="A170">
        <v>2020</v>
      </c>
      <c r="B170" t="s">
        <v>54</v>
      </c>
      <c r="C170" t="s">
        <v>25</v>
      </c>
      <c r="D170" s="1">
        <v>14748</v>
      </c>
      <c r="E170" s="1">
        <v>182745</v>
      </c>
      <c r="F170" s="2">
        <v>44095</v>
      </c>
    </row>
    <row r="171" spans="1:6" x14ac:dyDescent="0.3">
      <c r="A171">
        <v>2020</v>
      </c>
      <c r="B171" t="s">
        <v>54</v>
      </c>
      <c r="C171" t="s">
        <v>26</v>
      </c>
      <c r="D171" s="1">
        <v>15481</v>
      </c>
      <c r="E171" s="1">
        <v>252623</v>
      </c>
      <c r="F171" s="2">
        <v>48334</v>
      </c>
    </row>
    <row r="172" spans="1:6" x14ac:dyDescent="0.3">
      <c r="A172">
        <v>2020</v>
      </c>
      <c r="B172" t="s">
        <v>54</v>
      </c>
      <c r="C172" t="s">
        <v>27</v>
      </c>
      <c r="D172" s="1">
        <v>12460</v>
      </c>
      <c r="E172" s="1">
        <v>133196</v>
      </c>
      <c r="F172" s="2">
        <v>54425</v>
      </c>
    </row>
    <row r="173" spans="1:6" x14ac:dyDescent="0.3">
      <c r="A173">
        <v>2020</v>
      </c>
      <c r="B173" t="s">
        <v>54</v>
      </c>
      <c r="C173" t="s">
        <v>28</v>
      </c>
      <c r="D173" s="1">
        <v>54606</v>
      </c>
      <c r="E173" s="1">
        <v>820259</v>
      </c>
      <c r="F173" s="2">
        <v>58675</v>
      </c>
    </row>
    <row r="174" spans="1:6" x14ac:dyDescent="0.3">
      <c r="A174">
        <v>2020</v>
      </c>
      <c r="B174" t="s">
        <v>54</v>
      </c>
      <c r="C174" t="s">
        <v>29</v>
      </c>
      <c r="D174" s="1">
        <v>10949</v>
      </c>
      <c r="E174" s="1">
        <v>130261</v>
      </c>
      <c r="F174" s="2">
        <v>41086</v>
      </c>
    </row>
    <row r="175" spans="1:6" x14ac:dyDescent="0.3">
      <c r="A175">
        <v>2020</v>
      </c>
      <c r="B175" t="s">
        <v>54</v>
      </c>
      <c r="C175" t="s">
        <v>30</v>
      </c>
      <c r="D175" s="1">
        <v>118946</v>
      </c>
      <c r="E175" s="1">
        <v>1366746</v>
      </c>
      <c r="F175" s="2">
        <v>57939</v>
      </c>
    </row>
    <row r="176" spans="1:6" x14ac:dyDescent="0.3">
      <c r="A176">
        <v>2020</v>
      </c>
      <c r="B176" t="s">
        <v>54</v>
      </c>
      <c r="C176" t="s">
        <v>31</v>
      </c>
      <c r="D176" s="1">
        <v>63455</v>
      </c>
      <c r="E176" s="1">
        <v>844765</v>
      </c>
      <c r="F176" s="2">
        <v>47171</v>
      </c>
    </row>
    <row r="177" spans="1:6" x14ac:dyDescent="0.3">
      <c r="A177">
        <v>2020</v>
      </c>
      <c r="B177" t="s">
        <v>54</v>
      </c>
      <c r="C177" t="s">
        <v>32</v>
      </c>
      <c r="D177" s="1">
        <v>7745</v>
      </c>
      <c r="E177" s="1">
        <v>86570</v>
      </c>
      <c r="F177" s="2">
        <v>52657</v>
      </c>
    </row>
    <row r="178" spans="1:6" x14ac:dyDescent="0.3">
      <c r="A178">
        <v>2020</v>
      </c>
      <c r="B178" t="s">
        <v>54</v>
      </c>
      <c r="C178" t="s">
        <v>33</v>
      </c>
      <c r="D178" s="1">
        <v>68987</v>
      </c>
      <c r="E178" s="1">
        <v>998325</v>
      </c>
      <c r="F178" s="2">
        <v>48088</v>
      </c>
    </row>
    <row r="179" spans="1:6" x14ac:dyDescent="0.3">
      <c r="A179">
        <v>2020</v>
      </c>
      <c r="B179" t="s">
        <v>54</v>
      </c>
      <c r="C179" t="s">
        <v>34</v>
      </c>
      <c r="D179" s="1">
        <v>23912</v>
      </c>
      <c r="E179" s="1">
        <v>301828</v>
      </c>
      <c r="F179" s="2">
        <v>43388</v>
      </c>
    </row>
    <row r="180" spans="1:6" x14ac:dyDescent="0.3">
      <c r="A180">
        <v>2020</v>
      </c>
      <c r="B180" t="s">
        <v>54</v>
      </c>
      <c r="C180" t="s">
        <v>35</v>
      </c>
      <c r="D180" s="1">
        <v>26241</v>
      </c>
      <c r="E180" s="1">
        <v>346783</v>
      </c>
      <c r="F180" s="2">
        <v>49251</v>
      </c>
    </row>
    <row r="181" spans="1:6" x14ac:dyDescent="0.3">
      <c r="A181">
        <v>2020</v>
      </c>
      <c r="B181" t="s">
        <v>54</v>
      </c>
      <c r="C181" t="s">
        <v>36</v>
      </c>
      <c r="D181" s="1">
        <v>73985</v>
      </c>
      <c r="E181" s="1">
        <v>1054388</v>
      </c>
      <c r="F181" s="2">
        <v>49535</v>
      </c>
    </row>
    <row r="182" spans="1:6" x14ac:dyDescent="0.3">
      <c r="A182">
        <v>2020</v>
      </c>
      <c r="B182" t="s">
        <v>54</v>
      </c>
      <c r="C182" t="s">
        <v>37</v>
      </c>
      <c r="D182" s="1">
        <v>7816</v>
      </c>
      <c r="E182" s="1">
        <v>70764</v>
      </c>
      <c r="F182" s="2">
        <v>49493</v>
      </c>
    </row>
    <row r="183" spans="1:6" x14ac:dyDescent="0.3">
      <c r="A183">
        <v>2020</v>
      </c>
      <c r="B183" t="s">
        <v>54</v>
      </c>
      <c r="C183" t="s">
        <v>38</v>
      </c>
      <c r="D183" s="1">
        <v>31674</v>
      </c>
      <c r="E183" s="1">
        <v>400537</v>
      </c>
      <c r="F183" s="2">
        <v>43717</v>
      </c>
    </row>
    <row r="184" spans="1:6" x14ac:dyDescent="0.3">
      <c r="A184">
        <v>2020</v>
      </c>
      <c r="B184" t="s">
        <v>54</v>
      </c>
      <c r="C184" t="s">
        <v>39</v>
      </c>
      <c r="D184" s="1">
        <v>8068</v>
      </c>
      <c r="E184" s="1">
        <v>83179</v>
      </c>
      <c r="F184" s="2">
        <v>44162</v>
      </c>
    </row>
    <row r="185" spans="1:6" x14ac:dyDescent="0.3">
      <c r="A185">
        <v>2020</v>
      </c>
      <c r="B185" t="s">
        <v>54</v>
      </c>
      <c r="C185" t="s">
        <v>40</v>
      </c>
      <c r="D185" s="1">
        <v>40806</v>
      </c>
      <c r="E185" s="1">
        <v>627005</v>
      </c>
      <c r="F185" s="2">
        <v>50111</v>
      </c>
    </row>
    <row r="186" spans="1:6" x14ac:dyDescent="0.3">
      <c r="A186">
        <v>2020</v>
      </c>
      <c r="B186" t="s">
        <v>54</v>
      </c>
      <c r="C186" t="s">
        <v>41</v>
      </c>
      <c r="D186" s="1">
        <v>152438</v>
      </c>
      <c r="E186" s="1">
        <v>2453267</v>
      </c>
      <c r="F186" s="2">
        <v>56485</v>
      </c>
    </row>
    <row r="187" spans="1:6" x14ac:dyDescent="0.3">
      <c r="A187">
        <v>2020</v>
      </c>
      <c r="B187" t="s">
        <v>54</v>
      </c>
      <c r="C187" t="s">
        <v>42</v>
      </c>
      <c r="D187" s="1">
        <v>20535</v>
      </c>
      <c r="E187" s="1">
        <v>288623</v>
      </c>
      <c r="F187" s="2">
        <v>49353</v>
      </c>
    </row>
    <row r="188" spans="1:6" x14ac:dyDescent="0.3">
      <c r="A188">
        <v>2020</v>
      </c>
      <c r="B188" t="s">
        <v>54</v>
      </c>
      <c r="C188" t="s">
        <v>43</v>
      </c>
      <c r="D188" s="1">
        <v>5003</v>
      </c>
      <c r="E188" s="1">
        <v>49851</v>
      </c>
      <c r="F188" s="2">
        <v>45701</v>
      </c>
    </row>
    <row r="189" spans="1:6" x14ac:dyDescent="0.3">
      <c r="A189">
        <v>2020</v>
      </c>
      <c r="B189" t="s">
        <v>54</v>
      </c>
      <c r="C189" t="s">
        <v>44</v>
      </c>
      <c r="D189" s="1">
        <v>42564</v>
      </c>
      <c r="E189" s="1">
        <v>627729</v>
      </c>
      <c r="F189" s="2">
        <v>48371</v>
      </c>
    </row>
    <row r="190" spans="1:6" x14ac:dyDescent="0.3">
      <c r="A190">
        <v>2020</v>
      </c>
      <c r="B190" t="s">
        <v>54</v>
      </c>
      <c r="C190" t="s">
        <v>45</v>
      </c>
      <c r="D190" s="1">
        <v>38688</v>
      </c>
      <c r="E190" s="1">
        <v>615415</v>
      </c>
      <c r="F190" s="2">
        <v>74160</v>
      </c>
    </row>
    <row r="191" spans="1:6" x14ac:dyDescent="0.3">
      <c r="A191">
        <v>2020</v>
      </c>
      <c r="B191" t="s">
        <v>54</v>
      </c>
      <c r="C191" t="s">
        <v>46</v>
      </c>
      <c r="D191" s="1">
        <v>10611</v>
      </c>
      <c r="E191" s="1">
        <v>118677</v>
      </c>
      <c r="F191" s="2">
        <v>42085</v>
      </c>
    </row>
    <row r="192" spans="1:6" x14ac:dyDescent="0.3">
      <c r="A192">
        <v>2020</v>
      </c>
      <c r="B192" t="s">
        <v>54</v>
      </c>
      <c r="C192" t="s">
        <v>47</v>
      </c>
      <c r="D192" s="1">
        <v>35812</v>
      </c>
      <c r="E192" s="1">
        <v>517930</v>
      </c>
      <c r="F192" s="2">
        <v>45165</v>
      </c>
    </row>
    <row r="193" spans="1:6" x14ac:dyDescent="0.3">
      <c r="A193">
        <v>2020</v>
      </c>
      <c r="B193" t="s">
        <v>54</v>
      </c>
      <c r="C193" t="s">
        <v>48</v>
      </c>
      <c r="D193" s="1">
        <v>4840</v>
      </c>
      <c r="E193" s="1">
        <v>48509</v>
      </c>
      <c r="F193" s="2">
        <v>44879</v>
      </c>
    </row>
    <row r="194" spans="1:6" x14ac:dyDescent="0.3">
      <c r="A194">
        <v>2020</v>
      </c>
      <c r="B194" t="s">
        <v>53</v>
      </c>
      <c r="C194" t="s">
        <v>1</v>
      </c>
      <c r="D194" s="1">
        <v>2566</v>
      </c>
      <c r="E194" s="1">
        <v>19310</v>
      </c>
      <c r="F194" s="2">
        <v>69393</v>
      </c>
    </row>
    <row r="195" spans="1:6" x14ac:dyDescent="0.3">
      <c r="A195">
        <v>2020</v>
      </c>
      <c r="B195" t="s">
        <v>53</v>
      </c>
      <c r="C195" t="s">
        <v>2</v>
      </c>
      <c r="D195" s="1">
        <v>4017</v>
      </c>
      <c r="E195" s="1">
        <v>45513</v>
      </c>
      <c r="F195" s="2">
        <v>90871</v>
      </c>
    </row>
    <row r="196" spans="1:6" x14ac:dyDescent="0.3">
      <c r="A196">
        <v>2020</v>
      </c>
      <c r="B196" t="s">
        <v>53</v>
      </c>
      <c r="C196" t="s">
        <v>3</v>
      </c>
      <c r="D196" s="1">
        <v>1536</v>
      </c>
      <c r="E196" s="1">
        <v>11509</v>
      </c>
      <c r="F196" s="2">
        <v>69820</v>
      </c>
    </row>
    <row r="197" spans="1:6" x14ac:dyDescent="0.3">
      <c r="A197">
        <v>2020</v>
      </c>
      <c r="B197" t="s">
        <v>53</v>
      </c>
      <c r="C197" t="s">
        <v>4</v>
      </c>
      <c r="D197" s="1">
        <v>29491</v>
      </c>
      <c r="E197" s="1">
        <v>527549</v>
      </c>
      <c r="F197" s="2">
        <v>217892</v>
      </c>
    </row>
    <row r="198" spans="1:6" x14ac:dyDescent="0.3">
      <c r="A198">
        <v>2020</v>
      </c>
      <c r="B198" t="s">
        <v>53</v>
      </c>
      <c r="C198" t="s">
        <v>5</v>
      </c>
      <c r="D198" s="1">
        <v>4548</v>
      </c>
      <c r="E198" s="1">
        <v>74867</v>
      </c>
      <c r="F198" s="2">
        <v>123495</v>
      </c>
    </row>
    <row r="199" spans="1:6" x14ac:dyDescent="0.3">
      <c r="A199">
        <v>2020</v>
      </c>
      <c r="B199" t="s">
        <v>53</v>
      </c>
      <c r="C199" t="s">
        <v>6</v>
      </c>
      <c r="D199" s="1">
        <v>2880</v>
      </c>
      <c r="E199" s="1">
        <v>29237</v>
      </c>
      <c r="F199" s="2">
        <v>138917</v>
      </c>
    </row>
    <row r="200" spans="1:6" x14ac:dyDescent="0.3">
      <c r="A200">
        <v>2020</v>
      </c>
      <c r="B200" t="s">
        <v>53</v>
      </c>
      <c r="C200" t="s">
        <v>7</v>
      </c>
      <c r="D200">
        <v>549</v>
      </c>
      <c r="E200" s="1">
        <v>3622</v>
      </c>
      <c r="F200" s="2">
        <v>78966</v>
      </c>
    </row>
    <row r="201" spans="1:6" x14ac:dyDescent="0.3">
      <c r="A201">
        <v>2020</v>
      </c>
      <c r="B201" t="s">
        <v>53</v>
      </c>
      <c r="C201" t="s">
        <v>8</v>
      </c>
      <c r="D201" s="1">
        <v>12659</v>
      </c>
      <c r="E201" s="1">
        <v>130298</v>
      </c>
      <c r="F201" s="2">
        <v>93350</v>
      </c>
    </row>
    <row r="202" spans="1:6" x14ac:dyDescent="0.3">
      <c r="A202">
        <v>2020</v>
      </c>
      <c r="B202" t="s">
        <v>53</v>
      </c>
      <c r="C202" t="s">
        <v>9</v>
      </c>
      <c r="D202" s="1">
        <v>6010</v>
      </c>
      <c r="E202" s="1">
        <v>109190</v>
      </c>
      <c r="F202" s="2">
        <v>108735</v>
      </c>
    </row>
    <row r="203" spans="1:6" x14ac:dyDescent="0.3">
      <c r="A203">
        <v>2020</v>
      </c>
      <c r="B203" t="s">
        <v>53</v>
      </c>
      <c r="C203" t="s">
        <v>10</v>
      </c>
      <c r="D203" s="1">
        <v>1385</v>
      </c>
      <c r="E203" s="1">
        <v>7346</v>
      </c>
      <c r="F203" s="2">
        <v>64408</v>
      </c>
    </row>
    <row r="204" spans="1:6" x14ac:dyDescent="0.3">
      <c r="A204">
        <v>2020</v>
      </c>
      <c r="B204" t="s">
        <v>53</v>
      </c>
      <c r="C204" t="s">
        <v>11</v>
      </c>
      <c r="D204" s="1">
        <v>7162</v>
      </c>
      <c r="E204" s="1">
        <v>87520</v>
      </c>
      <c r="F204" s="2">
        <v>110059</v>
      </c>
    </row>
    <row r="205" spans="1:6" x14ac:dyDescent="0.3">
      <c r="A205">
        <v>2020</v>
      </c>
      <c r="B205" t="s">
        <v>53</v>
      </c>
      <c r="C205" t="s">
        <v>12</v>
      </c>
      <c r="D205" s="1">
        <v>2521</v>
      </c>
      <c r="E205" s="1">
        <v>26075</v>
      </c>
      <c r="F205" s="2">
        <v>67191</v>
      </c>
    </row>
    <row r="206" spans="1:6" x14ac:dyDescent="0.3">
      <c r="A206">
        <v>2020</v>
      </c>
      <c r="B206" t="s">
        <v>53</v>
      </c>
      <c r="C206" t="s">
        <v>13</v>
      </c>
      <c r="D206" s="1">
        <v>1811</v>
      </c>
      <c r="E206" s="1">
        <v>19135</v>
      </c>
      <c r="F206" s="2">
        <v>66858</v>
      </c>
    </row>
    <row r="207" spans="1:6" x14ac:dyDescent="0.3">
      <c r="A207">
        <v>2020</v>
      </c>
      <c r="B207" t="s">
        <v>53</v>
      </c>
      <c r="C207" t="s">
        <v>14</v>
      </c>
      <c r="D207" s="1">
        <v>1561</v>
      </c>
      <c r="E207" s="1">
        <v>16734</v>
      </c>
      <c r="F207" s="2">
        <v>73749</v>
      </c>
    </row>
    <row r="208" spans="1:6" x14ac:dyDescent="0.3">
      <c r="A208">
        <v>2020</v>
      </c>
      <c r="B208" t="s">
        <v>53</v>
      </c>
      <c r="C208" t="s">
        <v>15</v>
      </c>
      <c r="D208" s="1">
        <v>2111</v>
      </c>
      <c r="E208" s="1">
        <v>20268</v>
      </c>
      <c r="F208" s="2">
        <v>63462</v>
      </c>
    </row>
    <row r="209" spans="1:6" x14ac:dyDescent="0.3">
      <c r="A209">
        <v>2020</v>
      </c>
      <c r="B209" t="s">
        <v>53</v>
      </c>
      <c r="C209" t="s">
        <v>16</v>
      </c>
      <c r="D209" s="1">
        <v>1935</v>
      </c>
      <c r="E209" s="1">
        <v>18712</v>
      </c>
      <c r="F209" s="2">
        <v>65700</v>
      </c>
    </row>
    <row r="210" spans="1:6" x14ac:dyDescent="0.3">
      <c r="A210">
        <v>2020</v>
      </c>
      <c r="B210" t="s">
        <v>53</v>
      </c>
      <c r="C210" t="s">
        <v>17</v>
      </c>
      <c r="D210">
        <v>916</v>
      </c>
      <c r="E210" s="1">
        <v>6415</v>
      </c>
      <c r="F210" s="2">
        <v>64265</v>
      </c>
    </row>
    <row r="211" spans="1:6" x14ac:dyDescent="0.3">
      <c r="A211">
        <v>2020</v>
      </c>
      <c r="B211" t="s">
        <v>53</v>
      </c>
      <c r="C211" t="s">
        <v>18</v>
      </c>
      <c r="D211" s="1">
        <v>2855</v>
      </c>
      <c r="E211" s="1">
        <v>33029</v>
      </c>
      <c r="F211" s="2">
        <v>110569</v>
      </c>
    </row>
    <row r="212" spans="1:6" x14ac:dyDescent="0.3">
      <c r="A212">
        <v>2020</v>
      </c>
      <c r="B212" t="s">
        <v>53</v>
      </c>
      <c r="C212" t="s">
        <v>19</v>
      </c>
      <c r="D212" s="1">
        <v>6073</v>
      </c>
      <c r="E212" s="1">
        <v>89231</v>
      </c>
      <c r="F212" s="2">
        <v>146746</v>
      </c>
    </row>
    <row r="213" spans="1:6" x14ac:dyDescent="0.3">
      <c r="A213">
        <v>2020</v>
      </c>
      <c r="B213" t="s">
        <v>53</v>
      </c>
      <c r="C213" t="s">
        <v>20</v>
      </c>
      <c r="D213" s="1">
        <v>7671</v>
      </c>
      <c r="E213" s="1">
        <v>50511</v>
      </c>
      <c r="F213" s="2">
        <v>88745</v>
      </c>
    </row>
    <row r="214" spans="1:6" x14ac:dyDescent="0.3">
      <c r="A214">
        <v>2020</v>
      </c>
      <c r="B214" t="s">
        <v>53</v>
      </c>
      <c r="C214" t="s">
        <v>21</v>
      </c>
      <c r="D214" s="1">
        <v>4304</v>
      </c>
      <c r="E214" s="1">
        <v>43145</v>
      </c>
      <c r="F214" s="2">
        <v>92292</v>
      </c>
    </row>
    <row r="215" spans="1:6" x14ac:dyDescent="0.3">
      <c r="A215">
        <v>2020</v>
      </c>
      <c r="B215" t="s">
        <v>53</v>
      </c>
      <c r="C215" t="s">
        <v>22</v>
      </c>
      <c r="D215">
        <v>964</v>
      </c>
      <c r="E215" s="1">
        <v>9629</v>
      </c>
      <c r="F215" s="2">
        <v>54301</v>
      </c>
    </row>
    <row r="216" spans="1:6" x14ac:dyDescent="0.3">
      <c r="A216">
        <v>2020</v>
      </c>
      <c r="B216" t="s">
        <v>53</v>
      </c>
      <c r="C216" t="s">
        <v>23</v>
      </c>
      <c r="D216" s="1">
        <v>3562</v>
      </c>
      <c r="E216" s="1">
        <v>43675</v>
      </c>
      <c r="F216" s="2">
        <v>89327</v>
      </c>
    </row>
    <row r="217" spans="1:6" x14ac:dyDescent="0.3">
      <c r="A217">
        <v>2020</v>
      </c>
      <c r="B217" t="s">
        <v>53</v>
      </c>
      <c r="C217" t="s">
        <v>24</v>
      </c>
      <c r="D217">
        <v>856</v>
      </c>
      <c r="E217" s="1">
        <v>5797</v>
      </c>
      <c r="F217" s="2">
        <v>65673</v>
      </c>
    </row>
    <row r="218" spans="1:6" x14ac:dyDescent="0.3">
      <c r="A218">
        <v>2020</v>
      </c>
      <c r="B218" t="s">
        <v>53</v>
      </c>
      <c r="C218" t="s">
        <v>25</v>
      </c>
      <c r="D218" s="1">
        <v>1071</v>
      </c>
      <c r="E218" s="1">
        <v>16165</v>
      </c>
      <c r="F218" s="2">
        <v>76361</v>
      </c>
    </row>
    <row r="219" spans="1:6" x14ac:dyDescent="0.3">
      <c r="A219">
        <v>2020</v>
      </c>
      <c r="B219" t="s">
        <v>53</v>
      </c>
      <c r="C219" t="s">
        <v>26</v>
      </c>
      <c r="D219" s="1">
        <v>1609</v>
      </c>
      <c r="E219" s="1">
        <v>13306</v>
      </c>
      <c r="F219" s="2">
        <v>88353</v>
      </c>
    </row>
    <row r="220" spans="1:6" x14ac:dyDescent="0.3">
      <c r="A220">
        <v>2020</v>
      </c>
      <c r="B220" t="s">
        <v>53</v>
      </c>
      <c r="C220" t="s">
        <v>27</v>
      </c>
      <c r="D220" s="1">
        <v>1168</v>
      </c>
      <c r="E220" s="1">
        <v>11735</v>
      </c>
      <c r="F220" s="2">
        <v>107194</v>
      </c>
    </row>
    <row r="221" spans="1:6" x14ac:dyDescent="0.3">
      <c r="A221">
        <v>2020</v>
      </c>
      <c r="B221" t="s">
        <v>53</v>
      </c>
      <c r="C221" t="s">
        <v>28</v>
      </c>
      <c r="D221" s="1">
        <v>3965</v>
      </c>
      <c r="E221" s="1">
        <v>67885</v>
      </c>
      <c r="F221" s="2">
        <v>130541</v>
      </c>
    </row>
    <row r="222" spans="1:6" x14ac:dyDescent="0.3">
      <c r="A222">
        <v>2020</v>
      </c>
      <c r="B222" t="s">
        <v>53</v>
      </c>
      <c r="C222" t="s">
        <v>29</v>
      </c>
      <c r="D222" s="1">
        <v>1108</v>
      </c>
      <c r="E222" s="1">
        <v>9076</v>
      </c>
      <c r="F222" s="2">
        <v>62393</v>
      </c>
    </row>
    <row r="223" spans="1:6" x14ac:dyDescent="0.3">
      <c r="A223">
        <v>2020</v>
      </c>
      <c r="B223" t="s">
        <v>53</v>
      </c>
      <c r="C223" t="s">
        <v>30</v>
      </c>
      <c r="D223" s="1">
        <v>14380</v>
      </c>
      <c r="E223" s="1">
        <v>267749</v>
      </c>
      <c r="F223" s="2">
        <v>154357</v>
      </c>
    </row>
    <row r="224" spans="1:6" x14ac:dyDescent="0.3">
      <c r="A224">
        <v>2020</v>
      </c>
      <c r="B224" t="s">
        <v>53</v>
      </c>
      <c r="C224" t="s">
        <v>31</v>
      </c>
      <c r="D224" s="1">
        <v>6302</v>
      </c>
      <c r="E224" s="1">
        <v>73440</v>
      </c>
      <c r="F224" s="2">
        <v>96207</v>
      </c>
    </row>
    <row r="225" spans="1:6" x14ac:dyDescent="0.3">
      <c r="A225">
        <v>2020</v>
      </c>
      <c r="B225" t="s">
        <v>53</v>
      </c>
      <c r="C225" t="s">
        <v>32</v>
      </c>
      <c r="D225">
        <v>417</v>
      </c>
      <c r="E225" s="1">
        <v>5780</v>
      </c>
      <c r="F225" s="2">
        <v>79624</v>
      </c>
    </row>
    <row r="226" spans="1:6" x14ac:dyDescent="0.3">
      <c r="A226">
        <v>2020</v>
      </c>
      <c r="B226" t="s">
        <v>53</v>
      </c>
      <c r="C226" t="s">
        <v>33</v>
      </c>
      <c r="D226" s="1">
        <v>5303</v>
      </c>
      <c r="E226" s="1">
        <v>63865</v>
      </c>
      <c r="F226" s="2">
        <v>80052</v>
      </c>
    </row>
    <row r="227" spans="1:6" x14ac:dyDescent="0.3">
      <c r="A227">
        <v>2020</v>
      </c>
      <c r="B227" t="s">
        <v>53</v>
      </c>
      <c r="C227" t="s">
        <v>34</v>
      </c>
      <c r="D227" s="1">
        <v>1572</v>
      </c>
      <c r="E227" s="1">
        <v>18256</v>
      </c>
      <c r="F227" s="2">
        <v>63710</v>
      </c>
    </row>
    <row r="228" spans="1:6" x14ac:dyDescent="0.3">
      <c r="A228">
        <v>2020</v>
      </c>
      <c r="B228" t="s">
        <v>53</v>
      </c>
      <c r="C228" t="s">
        <v>35</v>
      </c>
      <c r="D228" s="1">
        <v>4605</v>
      </c>
      <c r="E228" s="1">
        <v>33218</v>
      </c>
      <c r="F228" s="2">
        <v>101737</v>
      </c>
    </row>
    <row r="229" spans="1:6" x14ac:dyDescent="0.3">
      <c r="A229">
        <v>2020</v>
      </c>
      <c r="B229" t="s">
        <v>53</v>
      </c>
      <c r="C229" t="s">
        <v>36</v>
      </c>
      <c r="D229" s="1">
        <v>5891</v>
      </c>
      <c r="E229" s="1">
        <v>82872</v>
      </c>
      <c r="F229" s="2">
        <v>107388</v>
      </c>
    </row>
    <row r="230" spans="1:6" x14ac:dyDescent="0.3">
      <c r="A230">
        <v>2020</v>
      </c>
      <c r="B230" t="s">
        <v>53</v>
      </c>
      <c r="C230" t="s">
        <v>37</v>
      </c>
      <c r="D230">
        <v>762</v>
      </c>
      <c r="E230" s="1">
        <v>5243</v>
      </c>
      <c r="F230" s="2">
        <v>87286</v>
      </c>
    </row>
    <row r="231" spans="1:6" x14ac:dyDescent="0.3">
      <c r="A231">
        <v>2020</v>
      </c>
      <c r="B231" t="s">
        <v>53</v>
      </c>
      <c r="C231" t="s">
        <v>38</v>
      </c>
      <c r="D231" s="1">
        <v>3216</v>
      </c>
      <c r="E231" s="1">
        <v>24744</v>
      </c>
      <c r="F231" s="2">
        <v>73562</v>
      </c>
    </row>
    <row r="232" spans="1:6" x14ac:dyDescent="0.3">
      <c r="A232">
        <v>2020</v>
      </c>
      <c r="B232" t="s">
        <v>53</v>
      </c>
      <c r="C232" t="s">
        <v>39</v>
      </c>
      <c r="D232">
        <v>606</v>
      </c>
      <c r="E232" s="1">
        <v>5074</v>
      </c>
      <c r="F232" s="2">
        <v>58069</v>
      </c>
    </row>
    <row r="233" spans="1:6" x14ac:dyDescent="0.3">
      <c r="A233">
        <v>2020</v>
      </c>
      <c r="B233" t="s">
        <v>53</v>
      </c>
      <c r="C233" t="s">
        <v>40</v>
      </c>
      <c r="D233" s="1">
        <v>4525</v>
      </c>
      <c r="E233" s="1">
        <v>42929</v>
      </c>
      <c r="F233" s="2">
        <v>81293</v>
      </c>
    </row>
    <row r="234" spans="1:6" x14ac:dyDescent="0.3">
      <c r="A234">
        <v>2020</v>
      </c>
      <c r="B234" t="s">
        <v>53</v>
      </c>
      <c r="C234" t="s">
        <v>41</v>
      </c>
      <c r="D234" s="1">
        <v>11822</v>
      </c>
      <c r="E234" s="1">
        <v>198521</v>
      </c>
      <c r="F234" s="2">
        <v>102835</v>
      </c>
    </row>
    <row r="235" spans="1:6" x14ac:dyDescent="0.3">
      <c r="A235">
        <v>2020</v>
      </c>
      <c r="B235" t="s">
        <v>53</v>
      </c>
      <c r="C235" t="s">
        <v>42</v>
      </c>
      <c r="D235" s="1">
        <v>3177</v>
      </c>
      <c r="E235" s="1">
        <v>37222</v>
      </c>
      <c r="F235" s="2">
        <v>96974</v>
      </c>
    </row>
    <row r="236" spans="1:6" x14ac:dyDescent="0.3">
      <c r="A236">
        <v>2020</v>
      </c>
      <c r="B236" t="s">
        <v>53</v>
      </c>
      <c r="C236" t="s">
        <v>43</v>
      </c>
      <c r="D236">
        <v>584</v>
      </c>
      <c r="E236" s="1">
        <v>3961</v>
      </c>
      <c r="F236" s="2">
        <v>68605</v>
      </c>
    </row>
    <row r="237" spans="1:6" x14ac:dyDescent="0.3">
      <c r="A237">
        <v>2020</v>
      </c>
      <c r="B237" t="s">
        <v>53</v>
      </c>
      <c r="C237" t="s">
        <v>44</v>
      </c>
      <c r="D237" s="1">
        <v>4875</v>
      </c>
      <c r="E237" s="1">
        <v>64840</v>
      </c>
      <c r="F237" s="2">
        <v>117848</v>
      </c>
    </row>
    <row r="238" spans="1:6" x14ac:dyDescent="0.3">
      <c r="A238">
        <v>2020</v>
      </c>
      <c r="B238" t="s">
        <v>53</v>
      </c>
      <c r="C238" t="s">
        <v>45</v>
      </c>
      <c r="D238" s="1">
        <v>5419</v>
      </c>
      <c r="E238" s="1">
        <v>148556</v>
      </c>
      <c r="F238" s="2">
        <v>242273</v>
      </c>
    </row>
    <row r="239" spans="1:6" x14ac:dyDescent="0.3">
      <c r="A239">
        <v>2020</v>
      </c>
      <c r="B239" t="s">
        <v>53</v>
      </c>
      <c r="C239" t="s">
        <v>46</v>
      </c>
      <c r="D239">
        <v>825</v>
      </c>
      <c r="E239" s="1">
        <v>7215</v>
      </c>
      <c r="F239" s="2">
        <v>58063</v>
      </c>
    </row>
    <row r="240" spans="1:6" x14ac:dyDescent="0.3">
      <c r="A240">
        <v>2020</v>
      </c>
      <c r="B240" t="s">
        <v>53</v>
      </c>
      <c r="C240" t="s">
        <v>47</v>
      </c>
      <c r="D240" s="1">
        <v>2400</v>
      </c>
      <c r="E240" s="1">
        <v>44846</v>
      </c>
      <c r="F240" s="2">
        <v>88336</v>
      </c>
    </row>
    <row r="241" spans="1:6" x14ac:dyDescent="0.3">
      <c r="A241">
        <v>2020</v>
      </c>
      <c r="B241" t="s">
        <v>53</v>
      </c>
      <c r="C241" t="s">
        <v>48</v>
      </c>
      <c r="D241">
        <v>428</v>
      </c>
      <c r="E241" s="1">
        <v>3000</v>
      </c>
      <c r="F241" s="2">
        <v>54299</v>
      </c>
    </row>
    <row r="242" spans="1:6" x14ac:dyDescent="0.3">
      <c r="A242">
        <v>2020</v>
      </c>
      <c r="B242" t="s">
        <v>56</v>
      </c>
      <c r="C242" t="s">
        <v>1</v>
      </c>
      <c r="D242" s="1">
        <v>13880</v>
      </c>
      <c r="E242" s="1">
        <v>94715</v>
      </c>
      <c r="F242" s="2">
        <v>75982</v>
      </c>
    </row>
    <row r="243" spans="1:6" x14ac:dyDescent="0.3">
      <c r="A243">
        <v>2020</v>
      </c>
      <c r="B243" t="s">
        <v>56</v>
      </c>
      <c r="C243" t="s">
        <v>2</v>
      </c>
      <c r="D243" s="1">
        <v>20707</v>
      </c>
      <c r="E243" s="1">
        <v>225922</v>
      </c>
      <c r="F243" s="2">
        <v>82956</v>
      </c>
    </row>
    <row r="244" spans="1:6" x14ac:dyDescent="0.3">
      <c r="A244">
        <v>2020</v>
      </c>
      <c r="B244" t="s">
        <v>56</v>
      </c>
      <c r="C244" t="s">
        <v>3</v>
      </c>
      <c r="D244" s="1">
        <v>8906</v>
      </c>
      <c r="E244" s="1">
        <v>51950</v>
      </c>
      <c r="F244" s="2">
        <v>65321</v>
      </c>
    </row>
    <row r="245" spans="1:6" x14ac:dyDescent="0.3">
      <c r="A245">
        <v>2020</v>
      </c>
      <c r="B245" t="s">
        <v>56</v>
      </c>
      <c r="C245" t="s">
        <v>4</v>
      </c>
      <c r="D245" s="1">
        <v>112775</v>
      </c>
      <c r="E245" s="1">
        <v>817007</v>
      </c>
      <c r="F245" s="2">
        <v>124107</v>
      </c>
    </row>
    <row r="246" spans="1:6" x14ac:dyDescent="0.3">
      <c r="A246">
        <v>2020</v>
      </c>
      <c r="B246" t="s">
        <v>56</v>
      </c>
      <c r="C246" t="s">
        <v>5</v>
      </c>
      <c r="D246" s="1">
        <v>25139</v>
      </c>
      <c r="E246" s="1">
        <v>165271</v>
      </c>
      <c r="F246" s="2">
        <v>97276</v>
      </c>
    </row>
    <row r="247" spans="1:6" x14ac:dyDescent="0.3">
      <c r="A247">
        <v>2020</v>
      </c>
      <c r="B247" t="s">
        <v>56</v>
      </c>
      <c r="C247" t="s">
        <v>6</v>
      </c>
      <c r="D247" s="1">
        <v>11223</v>
      </c>
      <c r="E247" s="1">
        <v>118168</v>
      </c>
      <c r="F247" s="2">
        <v>165086</v>
      </c>
    </row>
    <row r="248" spans="1:6" x14ac:dyDescent="0.3">
      <c r="A248">
        <v>2020</v>
      </c>
      <c r="B248" t="s">
        <v>56</v>
      </c>
      <c r="C248" t="s">
        <v>7</v>
      </c>
      <c r="D248" s="1">
        <v>3005</v>
      </c>
      <c r="E248" s="1">
        <v>47390</v>
      </c>
      <c r="F248" s="2">
        <v>103154</v>
      </c>
    </row>
    <row r="249" spans="1:6" x14ac:dyDescent="0.3">
      <c r="A249">
        <v>2020</v>
      </c>
      <c r="B249" t="s">
        <v>56</v>
      </c>
      <c r="C249" t="s">
        <v>8</v>
      </c>
      <c r="D249" s="1">
        <v>80956</v>
      </c>
      <c r="E249" s="1">
        <v>586706</v>
      </c>
      <c r="F249" s="2">
        <v>84307</v>
      </c>
    </row>
    <row r="250" spans="1:6" x14ac:dyDescent="0.3">
      <c r="A250">
        <v>2020</v>
      </c>
      <c r="B250" t="s">
        <v>56</v>
      </c>
      <c r="C250" t="s">
        <v>9</v>
      </c>
      <c r="D250" s="1">
        <v>28810</v>
      </c>
      <c r="E250" s="1">
        <v>242175</v>
      </c>
      <c r="F250" s="2">
        <v>93145</v>
      </c>
    </row>
    <row r="251" spans="1:6" x14ac:dyDescent="0.3">
      <c r="A251">
        <v>2020</v>
      </c>
      <c r="B251" t="s">
        <v>56</v>
      </c>
      <c r="C251" t="s">
        <v>10</v>
      </c>
      <c r="D251" s="1">
        <v>6508</v>
      </c>
      <c r="E251" s="1">
        <v>34249</v>
      </c>
      <c r="F251" s="2">
        <v>68833</v>
      </c>
    </row>
    <row r="252" spans="1:6" x14ac:dyDescent="0.3">
      <c r="A252">
        <v>2020</v>
      </c>
      <c r="B252" t="s">
        <v>56</v>
      </c>
      <c r="C252" t="s">
        <v>11</v>
      </c>
      <c r="D252" s="1">
        <v>33063</v>
      </c>
      <c r="E252" s="1">
        <v>376539</v>
      </c>
      <c r="F252" s="2">
        <v>121634</v>
      </c>
    </row>
    <row r="253" spans="1:6" x14ac:dyDescent="0.3">
      <c r="A253">
        <v>2020</v>
      </c>
      <c r="B253" t="s">
        <v>56</v>
      </c>
      <c r="C253" t="s">
        <v>12</v>
      </c>
      <c r="D253" s="1">
        <v>17574</v>
      </c>
      <c r="E253" s="1">
        <v>133449</v>
      </c>
      <c r="F253" s="2">
        <v>72283</v>
      </c>
    </row>
    <row r="254" spans="1:6" x14ac:dyDescent="0.3">
      <c r="A254">
        <v>2020</v>
      </c>
      <c r="B254" t="s">
        <v>56</v>
      </c>
      <c r="C254" t="s">
        <v>13</v>
      </c>
      <c r="D254" s="1">
        <v>10731</v>
      </c>
      <c r="E254" s="1">
        <v>109283</v>
      </c>
      <c r="F254" s="2">
        <v>81131</v>
      </c>
    </row>
    <row r="255" spans="1:6" x14ac:dyDescent="0.3">
      <c r="A255">
        <v>2020</v>
      </c>
      <c r="B255" t="s">
        <v>56</v>
      </c>
      <c r="C255" t="s">
        <v>14</v>
      </c>
      <c r="D255" s="1">
        <v>8752</v>
      </c>
      <c r="E255" s="1">
        <v>73310</v>
      </c>
      <c r="F255" s="2">
        <v>75889</v>
      </c>
    </row>
    <row r="256" spans="1:6" x14ac:dyDescent="0.3">
      <c r="A256">
        <v>2020</v>
      </c>
      <c r="B256" t="s">
        <v>56</v>
      </c>
      <c r="C256" t="s">
        <v>15</v>
      </c>
      <c r="D256" s="1">
        <v>11729</v>
      </c>
      <c r="E256" s="1">
        <v>92079</v>
      </c>
      <c r="F256" s="2">
        <v>75177</v>
      </c>
    </row>
    <row r="257" spans="1:6" x14ac:dyDescent="0.3">
      <c r="A257">
        <v>2020</v>
      </c>
      <c r="B257" t="s">
        <v>56</v>
      </c>
      <c r="C257" t="s">
        <v>16</v>
      </c>
      <c r="D257" s="1">
        <v>14229</v>
      </c>
      <c r="E257" s="1">
        <v>81149</v>
      </c>
      <c r="F257" s="2">
        <v>69409</v>
      </c>
    </row>
    <row r="258" spans="1:6" x14ac:dyDescent="0.3">
      <c r="A258">
        <v>2020</v>
      </c>
      <c r="B258" t="s">
        <v>56</v>
      </c>
      <c r="C258" t="s">
        <v>17</v>
      </c>
      <c r="D258" s="1">
        <v>3926</v>
      </c>
      <c r="E258" s="1">
        <v>30107</v>
      </c>
      <c r="F258" s="2">
        <v>75870</v>
      </c>
    </row>
    <row r="259" spans="1:6" x14ac:dyDescent="0.3">
      <c r="A259">
        <v>2020</v>
      </c>
      <c r="B259" t="s">
        <v>56</v>
      </c>
      <c r="C259" t="s">
        <v>18</v>
      </c>
      <c r="D259" s="1">
        <v>15692</v>
      </c>
      <c r="E259" s="1">
        <v>129771</v>
      </c>
      <c r="F259" s="2">
        <v>110159</v>
      </c>
    </row>
    <row r="260" spans="1:6" x14ac:dyDescent="0.3">
      <c r="A260">
        <v>2020</v>
      </c>
      <c r="B260" t="s">
        <v>56</v>
      </c>
      <c r="C260" t="s">
        <v>19</v>
      </c>
      <c r="D260" s="1">
        <v>18137</v>
      </c>
      <c r="E260" s="1">
        <v>212062</v>
      </c>
      <c r="F260" s="2">
        <v>159120</v>
      </c>
    </row>
    <row r="261" spans="1:6" x14ac:dyDescent="0.3">
      <c r="A261">
        <v>2020</v>
      </c>
      <c r="B261" t="s">
        <v>56</v>
      </c>
      <c r="C261" t="s">
        <v>20</v>
      </c>
      <c r="D261" s="1">
        <v>20626</v>
      </c>
      <c r="E261" s="1">
        <v>207448</v>
      </c>
      <c r="F261" s="2">
        <v>81720</v>
      </c>
    </row>
    <row r="262" spans="1:6" x14ac:dyDescent="0.3">
      <c r="A262">
        <v>2020</v>
      </c>
      <c r="B262" t="s">
        <v>56</v>
      </c>
      <c r="C262" t="s">
        <v>21</v>
      </c>
      <c r="D262" s="1">
        <v>16134</v>
      </c>
      <c r="E262" s="1">
        <v>179728</v>
      </c>
      <c r="F262" s="2">
        <v>104989</v>
      </c>
    </row>
    <row r="263" spans="1:6" x14ac:dyDescent="0.3">
      <c r="A263">
        <v>2020</v>
      </c>
      <c r="B263" t="s">
        <v>56</v>
      </c>
      <c r="C263" t="s">
        <v>22</v>
      </c>
      <c r="D263" s="1">
        <v>7984</v>
      </c>
      <c r="E263" s="1">
        <v>41912</v>
      </c>
      <c r="F263" s="2">
        <v>59263</v>
      </c>
    </row>
    <row r="264" spans="1:6" x14ac:dyDescent="0.3">
      <c r="A264">
        <v>2020</v>
      </c>
      <c r="B264" t="s">
        <v>56</v>
      </c>
      <c r="C264" t="s">
        <v>23</v>
      </c>
      <c r="D264" s="1">
        <v>18815</v>
      </c>
      <c r="E264" s="1">
        <v>165564</v>
      </c>
      <c r="F264" s="2">
        <v>82664</v>
      </c>
    </row>
    <row r="265" spans="1:6" x14ac:dyDescent="0.3">
      <c r="A265">
        <v>2020</v>
      </c>
      <c r="B265" t="s">
        <v>56</v>
      </c>
      <c r="C265" t="s">
        <v>24</v>
      </c>
      <c r="D265" s="1">
        <v>4557</v>
      </c>
      <c r="E265" s="1">
        <v>21986</v>
      </c>
      <c r="F265" s="2">
        <v>67330</v>
      </c>
    </row>
    <row r="266" spans="1:6" x14ac:dyDescent="0.3">
      <c r="A266">
        <v>2020</v>
      </c>
      <c r="B266" t="s">
        <v>56</v>
      </c>
      <c r="C266" t="s">
        <v>25</v>
      </c>
      <c r="D266" s="1">
        <v>7000</v>
      </c>
      <c r="E266" s="1">
        <v>66588</v>
      </c>
      <c r="F266" s="2">
        <v>74942</v>
      </c>
    </row>
    <row r="267" spans="1:6" x14ac:dyDescent="0.3">
      <c r="A267">
        <v>2020</v>
      </c>
      <c r="B267" t="s">
        <v>56</v>
      </c>
      <c r="C267" t="s">
        <v>26</v>
      </c>
      <c r="D267" s="1">
        <v>9293</v>
      </c>
      <c r="E267" s="1">
        <v>62325</v>
      </c>
      <c r="F267" s="2">
        <v>79236</v>
      </c>
    </row>
    <row r="268" spans="1:6" x14ac:dyDescent="0.3">
      <c r="A268">
        <v>2020</v>
      </c>
      <c r="B268" t="s">
        <v>56</v>
      </c>
      <c r="C268" t="s">
        <v>27</v>
      </c>
      <c r="D268" s="1">
        <v>3946</v>
      </c>
      <c r="E268" s="1">
        <v>33027</v>
      </c>
      <c r="F268" s="2">
        <v>109751</v>
      </c>
    </row>
    <row r="269" spans="1:6" x14ac:dyDescent="0.3">
      <c r="A269">
        <v>2020</v>
      </c>
      <c r="B269" t="s">
        <v>56</v>
      </c>
      <c r="C269" t="s">
        <v>28</v>
      </c>
      <c r="D269" s="1">
        <v>20469</v>
      </c>
      <c r="E269" s="1">
        <v>235676</v>
      </c>
      <c r="F269" s="2">
        <v>127870</v>
      </c>
    </row>
    <row r="270" spans="1:6" x14ac:dyDescent="0.3">
      <c r="A270">
        <v>2020</v>
      </c>
      <c r="B270" t="s">
        <v>56</v>
      </c>
      <c r="C270" t="s">
        <v>29</v>
      </c>
      <c r="D270" s="1">
        <v>5600</v>
      </c>
      <c r="E270" s="1">
        <v>32608</v>
      </c>
      <c r="F270" s="2">
        <v>62343</v>
      </c>
    </row>
    <row r="271" spans="1:6" x14ac:dyDescent="0.3">
      <c r="A271">
        <v>2020</v>
      </c>
      <c r="B271" t="s">
        <v>56</v>
      </c>
      <c r="C271" t="s">
        <v>30</v>
      </c>
      <c r="D271" s="1">
        <v>63948</v>
      </c>
      <c r="E271" s="1">
        <v>700031</v>
      </c>
      <c r="F271" s="2">
        <v>207014</v>
      </c>
    </row>
    <row r="272" spans="1:6" x14ac:dyDescent="0.3">
      <c r="A272">
        <v>2020</v>
      </c>
      <c r="B272" t="s">
        <v>56</v>
      </c>
      <c r="C272" t="s">
        <v>31</v>
      </c>
      <c r="D272" s="1">
        <v>30275</v>
      </c>
      <c r="E272" s="1">
        <v>251672</v>
      </c>
      <c r="F272" s="2">
        <v>97234</v>
      </c>
    </row>
    <row r="273" spans="1:6" x14ac:dyDescent="0.3">
      <c r="A273">
        <v>2020</v>
      </c>
      <c r="B273" t="s">
        <v>56</v>
      </c>
      <c r="C273" t="s">
        <v>32</v>
      </c>
      <c r="D273" s="1">
        <v>3042</v>
      </c>
      <c r="E273" s="1">
        <v>22496</v>
      </c>
      <c r="F273" s="2">
        <v>69243</v>
      </c>
    </row>
    <row r="274" spans="1:6" x14ac:dyDescent="0.3">
      <c r="A274">
        <v>2020</v>
      </c>
      <c r="B274" t="s">
        <v>56</v>
      </c>
      <c r="C274" t="s">
        <v>33</v>
      </c>
      <c r="D274" s="1">
        <v>29307</v>
      </c>
      <c r="E274" s="1">
        <v>287990</v>
      </c>
      <c r="F274" s="2">
        <v>82336</v>
      </c>
    </row>
    <row r="275" spans="1:6" x14ac:dyDescent="0.3">
      <c r="A275">
        <v>2020</v>
      </c>
      <c r="B275" t="s">
        <v>56</v>
      </c>
      <c r="C275" t="s">
        <v>34</v>
      </c>
      <c r="D275" s="1">
        <v>11701</v>
      </c>
      <c r="E275" s="1">
        <v>74614</v>
      </c>
      <c r="F275" s="2">
        <v>64030</v>
      </c>
    </row>
    <row r="276" spans="1:6" x14ac:dyDescent="0.3">
      <c r="A276">
        <v>2020</v>
      </c>
      <c r="B276" t="s">
        <v>56</v>
      </c>
      <c r="C276" t="s">
        <v>35</v>
      </c>
      <c r="D276" s="1">
        <v>13352</v>
      </c>
      <c r="E276" s="1">
        <v>83937</v>
      </c>
      <c r="F276" s="2">
        <v>80727</v>
      </c>
    </row>
    <row r="277" spans="1:6" x14ac:dyDescent="0.3">
      <c r="A277">
        <v>2020</v>
      </c>
      <c r="B277" t="s">
        <v>56</v>
      </c>
      <c r="C277" t="s">
        <v>36</v>
      </c>
      <c r="D277" s="1">
        <v>29714</v>
      </c>
      <c r="E277" s="1">
        <v>325571</v>
      </c>
      <c r="F277" s="2">
        <v>97231</v>
      </c>
    </row>
    <row r="278" spans="1:6" x14ac:dyDescent="0.3">
      <c r="A278">
        <v>2020</v>
      </c>
      <c r="B278" t="s">
        <v>56</v>
      </c>
      <c r="C278" t="s">
        <v>37</v>
      </c>
      <c r="D278" s="1">
        <v>3038</v>
      </c>
      <c r="E278" s="1">
        <v>31304</v>
      </c>
      <c r="F278" s="2">
        <v>100316</v>
      </c>
    </row>
    <row r="279" spans="1:6" x14ac:dyDescent="0.3">
      <c r="A279">
        <v>2020</v>
      </c>
      <c r="B279" t="s">
        <v>56</v>
      </c>
      <c r="C279" t="s">
        <v>38</v>
      </c>
      <c r="D279" s="1">
        <v>15078</v>
      </c>
      <c r="E279" s="1">
        <v>101637</v>
      </c>
      <c r="F279" s="2">
        <v>71361</v>
      </c>
    </row>
    <row r="280" spans="1:6" x14ac:dyDescent="0.3">
      <c r="A280">
        <v>2020</v>
      </c>
      <c r="B280" t="s">
        <v>56</v>
      </c>
      <c r="C280" t="s">
        <v>39</v>
      </c>
      <c r="D280" s="1">
        <v>3397</v>
      </c>
      <c r="E280" s="1">
        <v>27809</v>
      </c>
      <c r="F280" s="2">
        <v>69345</v>
      </c>
    </row>
    <row r="281" spans="1:6" x14ac:dyDescent="0.3">
      <c r="A281">
        <v>2020</v>
      </c>
      <c r="B281" t="s">
        <v>56</v>
      </c>
      <c r="C281" t="s">
        <v>40</v>
      </c>
      <c r="D281" s="1">
        <v>16893</v>
      </c>
      <c r="E281" s="1">
        <v>155926</v>
      </c>
      <c r="F281" s="2">
        <v>85116</v>
      </c>
    </row>
    <row r="282" spans="1:6" x14ac:dyDescent="0.3">
      <c r="A282">
        <v>2020</v>
      </c>
      <c r="B282" t="s">
        <v>56</v>
      </c>
      <c r="C282" t="s">
        <v>41</v>
      </c>
      <c r="D282" s="1">
        <v>78940</v>
      </c>
      <c r="E282" s="1">
        <v>778554</v>
      </c>
      <c r="F282" s="2">
        <v>92477</v>
      </c>
    </row>
    <row r="283" spans="1:6" x14ac:dyDescent="0.3">
      <c r="A283">
        <v>2020</v>
      </c>
      <c r="B283" t="s">
        <v>56</v>
      </c>
      <c r="C283" t="s">
        <v>42</v>
      </c>
      <c r="D283" s="1">
        <v>12580</v>
      </c>
      <c r="E283" s="1">
        <v>93379</v>
      </c>
      <c r="F283" s="2">
        <v>79806</v>
      </c>
    </row>
    <row r="284" spans="1:6" x14ac:dyDescent="0.3">
      <c r="A284">
        <v>2020</v>
      </c>
      <c r="B284" t="s">
        <v>56</v>
      </c>
      <c r="C284" t="s">
        <v>43</v>
      </c>
      <c r="D284" s="1">
        <v>1719</v>
      </c>
      <c r="E284" s="1">
        <v>11578</v>
      </c>
      <c r="F284" s="2">
        <v>80135</v>
      </c>
    </row>
    <row r="285" spans="1:6" x14ac:dyDescent="0.3">
      <c r="A285">
        <v>2020</v>
      </c>
      <c r="B285" t="s">
        <v>56</v>
      </c>
      <c r="C285" t="s">
        <v>44</v>
      </c>
      <c r="D285" s="1">
        <v>22750</v>
      </c>
      <c r="E285" s="1">
        <v>195671</v>
      </c>
      <c r="F285" s="2">
        <v>97246</v>
      </c>
    </row>
    <row r="286" spans="1:6" x14ac:dyDescent="0.3">
      <c r="A286">
        <v>2020</v>
      </c>
      <c r="B286" t="s">
        <v>56</v>
      </c>
      <c r="C286" t="s">
        <v>45</v>
      </c>
      <c r="D286" s="1">
        <v>18828</v>
      </c>
      <c r="E286" s="1">
        <v>147772</v>
      </c>
      <c r="F286" s="2">
        <v>95674</v>
      </c>
    </row>
    <row r="287" spans="1:6" x14ac:dyDescent="0.3">
      <c r="A287">
        <v>2020</v>
      </c>
      <c r="B287" t="s">
        <v>56</v>
      </c>
      <c r="C287" t="s">
        <v>46</v>
      </c>
      <c r="D287" s="1">
        <v>4042</v>
      </c>
      <c r="E287" s="1">
        <v>24190</v>
      </c>
      <c r="F287" s="2">
        <v>56764</v>
      </c>
    </row>
    <row r="288" spans="1:6" x14ac:dyDescent="0.3">
      <c r="A288">
        <v>2020</v>
      </c>
      <c r="B288" t="s">
        <v>56</v>
      </c>
      <c r="C288" t="s">
        <v>47</v>
      </c>
      <c r="D288" s="1">
        <v>14688</v>
      </c>
      <c r="E288" s="1">
        <v>148829</v>
      </c>
      <c r="F288" s="2">
        <v>80470</v>
      </c>
    </row>
    <row r="289" spans="1:6" x14ac:dyDescent="0.3">
      <c r="A289">
        <v>2020</v>
      </c>
      <c r="B289" t="s">
        <v>56</v>
      </c>
      <c r="C289" t="s">
        <v>48</v>
      </c>
      <c r="D289" s="1">
        <v>2353</v>
      </c>
      <c r="E289" s="1">
        <v>10919</v>
      </c>
      <c r="F289" s="2">
        <v>64480</v>
      </c>
    </row>
    <row r="290" spans="1:6" x14ac:dyDescent="0.3">
      <c r="A290">
        <v>2020</v>
      </c>
      <c r="B290" t="s">
        <v>57</v>
      </c>
      <c r="C290" t="s">
        <v>1</v>
      </c>
      <c r="D290" s="1">
        <v>22875</v>
      </c>
      <c r="E290" s="1">
        <v>242419</v>
      </c>
      <c r="F290" s="2">
        <v>62111</v>
      </c>
    </row>
    <row r="291" spans="1:6" x14ac:dyDescent="0.3">
      <c r="A291">
        <v>2020</v>
      </c>
      <c r="B291" t="s">
        <v>57</v>
      </c>
      <c r="C291" t="s">
        <v>2</v>
      </c>
      <c r="D291" s="1">
        <v>40867</v>
      </c>
      <c r="E291" s="1">
        <v>431379</v>
      </c>
      <c r="F291" s="2">
        <v>63180</v>
      </c>
    </row>
    <row r="292" spans="1:6" x14ac:dyDescent="0.3">
      <c r="A292">
        <v>2020</v>
      </c>
      <c r="B292" t="s">
        <v>57</v>
      </c>
      <c r="C292" t="s">
        <v>3</v>
      </c>
      <c r="D292" s="1">
        <v>15490</v>
      </c>
      <c r="E292" s="1">
        <v>139300</v>
      </c>
      <c r="F292" s="2">
        <v>68067</v>
      </c>
    </row>
    <row r="293" spans="1:6" x14ac:dyDescent="0.3">
      <c r="A293">
        <v>2020</v>
      </c>
      <c r="B293" t="s">
        <v>57</v>
      </c>
      <c r="C293" t="s">
        <v>4</v>
      </c>
      <c r="D293" s="1">
        <v>221985</v>
      </c>
      <c r="E293" s="1">
        <v>2600604</v>
      </c>
      <c r="F293" s="2">
        <v>106486</v>
      </c>
    </row>
    <row r="294" spans="1:6" x14ac:dyDescent="0.3">
      <c r="A294">
        <v>2020</v>
      </c>
      <c r="B294" t="s">
        <v>57</v>
      </c>
      <c r="C294" t="s">
        <v>5</v>
      </c>
      <c r="D294" s="1">
        <v>58286</v>
      </c>
      <c r="E294" s="1">
        <v>430367</v>
      </c>
      <c r="F294" s="2">
        <v>90744</v>
      </c>
    </row>
    <row r="295" spans="1:6" x14ac:dyDescent="0.3">
      <c r="A295">
        <v>2020</v>
      </c>
      <c r="B295" t="s">
        <v>57</v>
      </c>
      <c r="C295" t="s">
        <v>6</v>
      </c>
      <c r="D295" s="1">
        <v>24131</v>
      </c>
      <c r="E295" s="1">
        <v>206629</v>
      </c>
      <c r="F295" s="2">
        <v>95714</v>
      </c>
    </row>
    <row r="296" spans="1:6" x14ac:dyDescent="0.3">
      <c r="A296">
        <v>2020</v>
      </c>
      <c r="B296" t="s">
        <v>57</v>
      </c>
      <c r="C296" t="s">
        <v>7</v>
      </c>
      <c r="D296" s="1">
        <v>9766</v>
      </c>
      <c r="E296" s="1">
        <v>61669</v>
      </c>
      <c r="F296" s="2">
        <v>85651</v>
      </c>
    </row>
    <row r="297" spans="1:6" x14ac:dyDescent="0.3">
      <c r="A297">
        <v>2020</v>
      </c>
      <c r="B297" t="s">
        <v>57</v>
      </c>
      <c r="C297" t="s">
        <v>8</v>
      </c>
      <c r="D297" s="1">
        <v>179893</v>
      </c>
      <c r="E297" s="1">
        <v>1358317</v>
      </c>
      <c r="F297" s="2">
        <v>68223</v>
      </c>
    </row>
    <row r="298" spans="1:6" x14ac:dyDescent="0.3">
      <c r="A298">
        <v>2020</v>
      </c>
      <c r="B298" t="s">
        <v>57</v>
      </c>
      <c r="C298" t="s">
        <v>9</v>
      </c>
      <c r="D298" s="1">
        <v>60683</v>
      </c>
      <c r="E298" s="1">
        <v>692452</v>
      </c>
      <c r="F298" s="2">
        <v>76331</v>
      </c>
    </row>
    <row r="299" spans="1:6" x14ac:dyDescent="0.3">
      <c r="A299">
        <v>2020</v>
      </c>
      <c r="B299" t="s">
        <v>57</v>
      </c>
      <c r="C299" t="s">
        <v>10</v>
      </c>
      <c r="D299" s="1">
        <v>12911</v>
      </c>
      <c r="E299" s="1">
        <v>97097</v>
      </c>
      <c r="F299" s="2">
        <v>59743</v>
      </c>
    </row>
    <row r="300" spans="1:6" x14ac:dyDescent="0.3">
      <c r="A300">
        <v>2020</v>
      </c>
      <c r="B300" t="s">
        <v>57</v>
      </c>
      <c r="C300" t="s">
        <v>11</v>
      </c>
      <c r="D300" s="1">
        <v>75904</v>
      </c>
      <c r="E300" s="1">
        <v>892150</v>
      </c>
      <c r="F300" s="2">
        <v>83889</v>
      </c>
    </row>
    <row r="301" spans="1:6" x14ac:dyDescent="0.3">
      <c r="A301">
        <v>2020</v>
      </c>
      <c r="B301" t="s">
        <v>57</v>
      </c>
      <c r="C301" t="s">
        <v>12</v>
      </c>
      <c r="D301" s="1">
        <v>32143</v>
      </c>
      <c r="E301" s="1">
        <v>326745</v>
      </c>
      <c r="F301" s="2">
        <v>58578</v>
      </c>
    </row>
    <row r="302" spans="1:6" x14ac:dyDescent="0.3">
      <c r="A302">
        <v>2020</v>
      </c>
      <c r="B302" t="s">
        <v>57</v>
      </c>
      <c r="C302" t="s">
        <v>13</v>
      </c>
      <c r="D302" s="1">
        <v>16706</v>
      </c>
      <c r="E302" s="1">
        <v>134822</v>
      </c>
      <c r="F302" s="2">
        <v>61793</v>
      </c>
    </row>
    <row r="303" spans="1:6" x14ac:dyDescent="0.3">
      <c r="A303">
        <v>2020</v>
      </c>
      <c r="B303" t="s">
        <v>57</v>
      </c>
      <c r="C303" t="s">
        <v>14</v>
      </c>
      <c r="D303" s="1">
        <v>16823</v>
      </c>
      <c r="E303" s="1">
        <v>168813</v>
      </c>
      <c r="F303" s="2">
        <v>69538</v>
      </c>
    </row>
    <row r="304" spans="1:6" x14ac:dyDescent="0.3">
      <c r="A304">
        <v>2020</v>
      </c>
      <c r="B304" t="s">
        <v>57</v>
      </c>
      <c r="C304" t="s">
        <v>15</v>
      </c>
      <c r="D304" s="1">
        <v>22329</v>
      </c>
      <c r="E304" s="1">
        <v>207575</v>
      </c>
      <c r="F304" s="2">
        <v>55987</v>
      </c>
    </row>
    <row r="305" spans="1:6" x14ac:dyDescent="0.3">
      <c r="A305">
        <v>2020</v>
      </c>
      <c r="B305" t="s">
        <v>57</v>
      </c>
      <c r="C305" t="s">
        <v>16</v>
      </c>
      <c r="D305" s="1">
        <v>26262</v>
      </c>
      <c r="E305" s="1">
        <v>204729</v>
      </c>
      <c r="F305" s="2">
        <v>60136</v>
      </c>
    </row>
    <row r="306" spans="1:6" x14ac:dyDescent="0.3">
      <c r="A306">
        <v>2020</v>
      </c>
      <c r="B306" t="s">
        <v>57</v>
      </c>
      <c r="C306" t="s">
        <v>17</v>
      </c>
      <c r="D306" s="1">
        <v>11267</v>
      </c>
      <c r="E306" s="1">
        <v>68952</v>
      </c>
      <c r="F306" s="2">
        <v>66178</v>
      </c>
    </row>
    <row r="307" spans="1:6" x14ac:dyDescent="0.3">
      <c r="A307">
        <v>2020</v>
      </c>
      <c r="B307" t="s">
        <v>57</v>
      </c>
      <c r="C307" t="s">
        <v>18</v>
      </c>
      <c r="D307" s="1">
        <v>44172</v>
      </c>
      <c r="E307" s="1">
        <v>441860</v>
      </c>
      <c r="F307" s="2">
        <v>88391</v>
      </c>
    </row>
    <row r="308" spans="1:6" x14ac:dyDescent="0.3">
      <c r="A308">
        <v>2020</v>
      </c>
      <c r="B308" t="s">
        <v>57</v>
      </c>
      <c r="C308" t="s">
        <v>19</v>
      </c>
      <c r="D308" s="1">
        <v>48428</v>
      </c>
      <c r="E308" s="1">
        <v>583792</v>
      </c>
      <c r="F308" s="2">
        <v>124638</v>
      </c>
    </row>
    <row r="309" spans="1:6" x14ac:dyDescent="0.3">
      <c r="A309">
        <v>2020</v>
      </c>
      <c r="B309" t="s">
        <v>57</v>
      </c>
      <c r="C309" t="s">
        <v>20</v>
      </c>
      <c r="D309" s="1">
        <v>46269</v>
      </c>
      <c r="E309" s="1">
        <v>599657</v>
      </c>
      <c r="F309" s="2">
        <v>76432</v>
      </c>
    </row>
    <row r="310" spans="1:6" x14ac:dyDescent="0.3">
      <c r="A310">
        <v>2020</v>
      </c>
      <c r="B310" t="s">
        <v>57</v>
      </c>
      <c r="C310" t="s">
        <v>21</v>
      </c>
      <c r="D310" s="1">
        <v>33603</v>
      </c>
      <c r="E310" s="1">
        <v>361183</v>
      </c>
      <c r="F310" s="2">
        <v>91033</v>
      </c>
    </row>
    <row r="311" spans="1:6" x14ac:dyDescent="0.3">
      <c r="A311">
        <v>2020</v>
      </c>
      <c r="B311" t="s">
        <v>57</v>
      </c>
      <c r="C311" t="s">
        <v>22</v>
      </c>
      <c r="D311" s="1">
        <v>12692</v>
      </c>
      <c r="E311" s="1">
        <v>107758</v>
      </c>
      <c r="F311" s="2">
        <v>45573</v>
      </c>
    </row>
    <row r="312" spans="1:6" x14ac:dyDescent="0.3">
      <c r="A312">
        <v>2020</v>
      </c>
      <c r="B312" t="s">
        <v>57</v>
      </c>
      <c r="C312" t="s">
        <v>23</v>
      </c>
      <c r="D312" s="1">
        <v>36089</v>
      </c>
      <c r="E312" s="1">
        <v>365657</v>
      </c>
      <c r="F312" s="2">
        <v>72666</v>
      </c>
    </row>
    <row r="313" spans="1:6" x14ac:dyDescent="0.3">
      <c r="A313">
        <v>2020</v>
      </c>
      <c r="B313" t="s">
        <v>57</v>
      </c>
      <c r="C313" t="s">
        <v>24</v>
      </c>
      <c r="D313" s="1">
        <v>10331</v>
      </c>
      <c r="E313" s="1">
        <v>43549</v>
      </c>
      <c r="F313" s="2">
        <v>59785</v>
      </c>
    </row>
    <row r="314" spans="1:6" x14ac:dyDescent="0.3">
      <c r="A314">
        <v>2020</v>
      </c>
      <c r="B314" t="s">
        <v>57</v>
      </c>
      <c r="C314" t="s">
        <v>25</v>
      </c>
      <c r="D314" s="1">
        <v>11809</v>
      </c>
      <c r="E314" s="1">
        <v>117288</v>
      </c>
      <c r="F314" s="2">
        <v>65292</v>
      </c>
    </row>
    <row r="315" spans="1:6" x14ac:dyDescent="0.3">
      <c r="A315">
        <v>2020</v>
      </c>
      <c r="B315" t="s">
        <v>57</v>
      </c>
      <c r="C315" t="s">
        <v>26</v>
      </c>
      <c r="D315" s="1">
        <v>20046</v>
      </c>
      <c r="E315" s="1">
        <v>179092</v>
      </c>
      <c r="F315" s="2">
        <v>67081</v>
      </c>
    </row>
    <row r="316" spans="1:6" x14ac:dyDescent="0.3">
      <c r="A316">
        <v>2020</v>
      </c>
      <c r="B316" t="s">
        <v>57</v>
      </c>
      <c r="C316" t="s">
        <v>27</v>
      </c>
      <c r="D316" s="1">
        <v>13616</v>
      </c>
      <c r="E316" s="1">
        <v>81639</v>
      </c>
      <c r="F316" s="2">
        <v>88167</v>
      </c>
    </row>
    <row r="317" spans="1:6" x14ac:dyDescent="0.3">
      <c r="A317">
        <v>2020</v>
      </c>
      <c r="B317" t="s">
        <v>57</v>
      </c>
      <c r="C317" t="s">
        <v>28</v>
      </c>
      <c r="D317" s="1">
        <v>53304</v>
      </c>
      <c r="E317" s="1">
        <v>643507</v>
      </c>
      <c r="F317" s="2">
        <v>102666</v>
      </c>
    </row>
    <row r="318" spans="1:6" x14ac:dyDescent="0.3">
      <c r="A318">
        <v>2020</v>
      </c>
      <c r="B318" t="s">
        <v>57</v>
      </c>
      <c r="C318" t="s">
        <v>29</v>
      </c>
      <c r="D318" s="1">
        <v>11550</v>
      </c>
      <c r="E318" s="1">
        <v>107707</v>
      </c>
      <c r="F318" s="2">
        <v>69938</v>
      </c>
    </row>
    <row r="319" spans="1:6" x14ac:dyDescent="0.3">
      <c r="A319">
        <v>2020</v>
      </c>
      <c r="B319" t="s">
        <v>57</v>
      </c>
      <c r="C319" t="s">
        <v>30</v>
      </c>
      <c r="D319" s="1">
        <v>117347</v>
      </c>
      <c r="E319" s="1">
        <v>1242471</v>
      </c>
      <c r="F319" s="2">
        <v>109413</v>
      </c>
    </row>
    <row r="320" spans="1:6" x14ac:dyDescent="0.3">
      <c r="A320">
        <v>2020</v>
      </c>
      <c r="B320" t="s">
        <v>57</v>
      </c>
      <c r="C320" t="s">
        <v>31</v>
      </c>
      <c r="D320" s="1">
        <v>64843</v>
      </c>
      <c r="E320" s="1">
        <v>637719</v>
      </c>
      <c r="F320" s="2">
        <v>72078</v>
      </c>
    </row>
    <row r="321" spans="1:6" x14ac:dyDescent="0.3">
      <c r="A321">
        <v>2020</v>
      </c>
      <c r="B321" t="s">
        <v>57</v>
      </c>
      <c r="C321" t="s">
        <v>32</v>
      </c>
      <c r="D321" s="1">
        <v>5337</v>
      </c>
      <c r="E321" s="1">
        <v>31642</v>
      </c>
      <c r="F321" s="2">
        <v>65877</v>
      </c>
    </row>
    <row r="322" spans="1:6" x14ac:dyDescent="0.3">
      <c r="A322">
        <v>2020</v>
      </c>
      <c r="B322" t="s">
        <v>57</v>
      </c>
      <c r="C322" t="s">
        <v>33</v>
      </c>
      <c r="D322" s="1">
        <v>55987</v>
      </c>
      <c r="E322" s="1">
        <v>697244</v>
      </c>
      <c r="F322" s="2">
        <v>71920</v>
      </c>
    </row>
    <row r="323" spans="1:6" x14ac:dyDescent="0.3">
      <c r="A323">
        <v>2020</v>
      </c>
      <c r="B323" t="s">
        <v>57</v>
      </c>
      <c r="C323" t="s">
        <v>34</v>
      </c>
      <c r="D323" s="1">
        <v>21652</v>
      </c>
      <c r="E323" s="1">
        <v>185307</v>
      </c>
      <c r="F323" s="2">
        <v>58539</v>
      </c>
    </row>
    <row r="324" spans="1:6" x14ac:dyDescent="0.3">
      <c r="A324">
        <v>2020</v>
      </c>
      <c r="B324" t="s">
        <v>57</v>
      </c>
      <c r="C324" t="s">
        <v>35</v>
      </c>
      <c r="D324" s="1">
        <v>27033</v>
      </c>
      <c r="E324" s="1">
        <v>242218</v>
      </c>
      <c r="F324" s="2">
        <v>81224</v>
      </c>
    </row>
    <row r="325" spans="1:6" x14ac:dyDescent="0.3">
      <c r="A325">
        <v>2020</v>
      </c>
      <c r="B325" t="s">
        <v>57</v>
      </c>
      <c r="C325" t="s">
        <v>36</v>
      </c>
      <c r="D325" s="1">
        <v>66210</v>
      </c>
      <c r="E325" s="1">
        <v>766122</v>
      </c>
      <c r="F325" s="2">
        <v>86971</v>
      </c>
    </row>
    <row r="326" spans="1:6" x14ac:dyDescent="0.3">
      <c r="A326">
        <v>2020</v>
      </c>
      <c r="B326" t="s">
        <v>57</v>
      </c>
      <c r="C326" t="s">
        <v>37</v>
      </c>
      <c r="D326" s="1">
        <v>9567</v>
      </c>
      <c r="E326" s="1">
        <v>65232</v>
      </c>
      <c r="F326" s="2">
        <v>75829</v>
      </c>
    </row>
    <row r="327" spans="1:6" x14ac:dyDescent="0.3">
      <c r="A327">
        <v>2020</v>
      </c>
      <c r="B327" t="s">
        <v>57</v>
      </c>
      <c r="C327" t="s">
        <v>38</v>
      </c>
      <c r="D327" s="1">
        <v>30793</v>
      </c>
      <c r="E327" s="1">
        <v>281874</v>
      </c>
      <c r="F327" s="2">
        <v>56907</v>
      </c>
    </row>
    <row r="328" spans="1:6" x14ac:dyDescent="0.3">
      <c r="A328">
        <v>2020</v>
      </c>
      <c r="B328" t="s">
        <v>57</v>
      </c>
      <c r="C328" t="s">
        <v>39</v>
      </c>
      <c r="D328" s="1">
        <v>5876</v>
      </c>
      <c r="E328" s="1">
        <v>32771</v>
      </c>
      <c r="F328" s="2">
        <v>63709</v>
      </c>
    </row>
    <row r="329" spans="1:6" x14ac:dyDescent="0.3">
      <c r="A329">
        <v>2020</v>
      </c>
      <c r="B329" t="s">
        <v>57</v>
      </c>
      <c r="C329" t="s">
        <v>40</v>
      </c>
      <c r="D329" s="1">
        <v>32595</v>
      </c>
      <c r="E329" s="1">
        <v>414644</v>
      </c>
      <c r="F329" s="2">
        <v>66460</v>
      </c>
    </row>
    <row r="330" spans="1:6" x14ac:dyDescent="0.3">
      <c r="A330">
        <v>2020</v>
      </c>
      <c r="B330" t="s">
        <v>57</v>
      </c>
      <c r="C330" t="s">
        <v>41</v>
      </c>
      <c r="D330" s="1">
        <v>146639</v>
      </c>
      <c r="E330" s="1">
        <v>1758991</v>
      </c>
      <c r="F330" s="2">
        <v>81123</v>
      </c>
    </row>
    <row r="331" spans="1:6" x14ac:dyDescent="0.3">
      <c r="A331">
        <v>2020</v>
      </c>
      <c r="B331" t="s">
        <v>57</v>
      </c>
      <c r="C331" t="s">
        <v>42</v>
      </c>
      <c r="D331" s="1">
        <v>25941</v>
      </c>
      <c r="E331" s="1">
        <v>223284</v>
      </c>
      <c r="F331" s="2">
        <v>68355</v>
      </c>
    </row>
    <row r="332" spans="1:6" x14ac:dyDescent="0.3">
      <c r="A332">
        <v>2020</v>
      </c>
      <c r="B332" t="s">
        <v>57</v>
      </c>
      <c r="C332" t="s">
        <v>43</v>
      </c>
      <c r="D332" s="1">
        <v>6346</v>
      </c>
      <c r="E332" s="1">
        <v>28512</v>
      </c>
      <c r="F332" s="2">
        <v>74442</v>
      </c>
    </row>
    <row r="333" spans="1:6" x14ac:dyDescent="0.3">
      <c r="A333">
        <v>2020</v>
      </c>
      <c r="B333" t="s">
        <v>57</v>
      </c>
      <c r="C333" t="s">
        <v>44</v>
      </c>
      <c r="D333" s="1">
        <v>60099</v>
      </c>
      <c r="E333" s="1">
        <v>752090</v>
      </c>
      <c r="F333" s="2">
        <v>96046</v>
      </c>
    </row>
    <row r="334" spans="1:6" x14ac:dyDescent="0.3">
      <c r="A334">
        <v>2020</v>
      </c>
      <c r="B334" t="s">
        <v>57</v>
      </c>
      <c r="C334" t="s">
        <v>45</v>
      </c>
      <c r="D334" s="1">
        <v>43094</v>
      </c>
      <c r="E334" s="1">
        <v>415190</v>
      </c>
      <c r="F334" s="2">
        <v>92279</v>
      </c>
    </row>
    <row r="335" spans="1:6" x14ac:dyDescent="0.3">
      <c r="A335">
        <v>2020</v>
      </c>
      <c r="B335" t="s">
        <v>57</v>
      </c>
      <c r="C335" t="s">
        <v>46</v>
      </c>
      <c r="D335" s="1">
        <v>8599</v>
      </c>
      <c r="E335" s="1">
        <v>65715</v>
      </c>
      <c r="F335" s="2">
        <v>53557</v>
      </c>
    </row>
    <row r="336" spans="1:6" x14ac:dyDescent="0.3">
      <c r="A336">
        <v>2020</v>
      </c>
      <c r="B336" t="s">
        <v>57</v>
      </c>
      <c r="C336" t="s">
        <v>47</v>
      </c>
      <c r="D336" s="1">
        <v>27048</v>
      </c>
      <c r="E336" s="1">
        <v>309780</v>
      </c>
      <c r="F336" s="2">
        <v>67254</v>
      </c>
    </row>
    <row r="337" spans="1:6" x14ac:dyDescent="0.3">
      <c r="A337">
        <v>2020</v>
      </c>
      <c r="B337" t="s">
        <v>57</v>
      </c>
      <c r="C337" t="s">
        <v>48</v>
      </c>
      <c r="D337" s="1">
        <v>4986</v>
      </c>
      <c r="E337" s="1">
        <v>18382</v>
      </c>
      <c r="F337" s="2">
        <v>60233</v>
      </c>
    </row>
    <row r="338" spans="1:6" x14ac:dyDescent="0.3">
      <c r="A338">
        <v>2020</v>
      </c>
      <c r="B338" t="s">
        <v>58</v>
      </c>
      <c r="C338" t="s">
        <v>1</v>
      </c>
      <c r="D338" s="1">
        <v>15859</v>
      </c>
      <c r="E338" s="1">
        <v>228486</v>
      </c>
      <c r="F338" s="2">
        <v>51193</v>
      </c>
    </row>
    <row r="339" spans="1:6" x14ac:dyDescent="0.3">
      <c r="A339">
        <v>2020</v>
      </c>
      <c r="B339" t="s">
        <v>58</v>
      </c>
      <c r="C339" t="s">
        <v>2</v>
      </c>
      <c r="D339" s="1">
        <v>20727</v>
      </c>
      <c r="E339" s="1">
        <v>455356</v>
      </c>
      <c r="F339" s="2">
        <v>56159</v>
      </c>
    </row>
    <row r="340" spans="1:6" x14ac:dyDescent="0.3">
      <c r="A340">
        <v>2020</v>
      </c>
      <c r="B340" t="s">
        <v>58</v>
      </c>
      <c r="C340" t="s">
        <v>3</v>
      </c>
      <c r="D340" s="1">
        <v>15656</v>
      </c>
      <c r="E340" s="1">
        <v>181169</v>
      </c>
      <c r="F340" s="2">
        <v>47435</v>
      </c>
    </row>
    <row r="341" spans="1:6" x14ac:dyDescent="0.3">
      <c r="A341">
        <v>2020</v>
      </c>
      <c r="B341" t="s">
        <v>58</v>
      </c>
      <c r="C341" t="s">
        <v>4</v>
      </c>
      <c r="D341" s="1">
        <v>656765</v>
      </c>
      <c r="E341" s="1">
        <v>2651781</v>
      </c>
      <c r="F341" s="2">
        <v>57668</v>
      </c>
    </row>
    <row r="342" spans="1:6" x14ac:dyDescent="0.3">
      <c r="A342">
        <v>2020</v>
      </c>
      <c r="B342" t="s">
        <v>58</v>
      </c>
      <c r="C342" t="s">
        <v>5</v>
      </c>
      <c r="D342" s="1">
        <v>23475</v>
      </c>
      <c r="E342" s="1">
        <v>332209</v>
      </c>
      <c r="F342" s="2">
        <v>55198</v>
      </c>
    </row>
    <row r="343" spans="1:6" x14ac:dyDescent="0.3">
      <c r="A343">
        <v>2020</v>
      </c>
      <c r="B343" t="s">
        <v>58</v>
      </c>
      <c r="C343" t="s">
        <v>6</v>
      </c>
      <c r="D343" s="1">
        <v>19964</v>
      </c>
      <c r="E343" s="1">
        <v>319881</v>
      </c>
      <c r="F343" s="2">
        <v>61215</v>
      </c>
    </row>
    <row r="344" spans="1:6" x14ac:dyDescent="0.3">
      <c r="A344">
        <v>2020</v>
      </c>
      <c r="B344" t="s">
        <v>58</v>
      </c>
      <c r="C344" t="s">
        <v>7</v>
      </c>
      <c r="D344" s="1">
        <v>5522</v>
      </c>
      <c r="E344" s="1">
        <v>74184</v>
      </c>
      <c r="F344" s="2">
        <v>57470</v>
      </c>
    </row>
    <row r="345" spans="1:6" x14ac:dyDescent="0.3">
      <c r="A345">
        <v>2020</v>
      </c>
      <c r="B345" t="s">
        <v>58</v>
      </c>
      <c r="C345" t="s">
        <v>8</v>
      </c>
      <c r="D345" s="1">
        <v>85058</v>
      </c>
      <c r="E345" s="1">
        <v>1293582</v>
      </c>
      <c r="F345" s="2">
        <v>55114</v>
      </c>
    </row>
    <row r="346" spans="1:6" x14ac:dyDescent="0.3">
      <c r="A346">
        <v>2020</v>
      </c>
      <c r="B346" t="s">
        <v>58</v>
      </c>
      <c r="C346" t="s">
        <v>9</v>
      </c>
      <c r="D346" s="1">
        <v>31842</v>
      </c>
      <c r="E346" s="1">
        <v>561390</v>
      </c>
      <c r="F346" s="2">
        <v>57141</v>
      </c>
    </row>
    <row r="347" spans="1:6" x14ac:dyDescent="0.3">
      <c r="A347">
        <v>2020</v>
      </c>
      <c r="B347" t="s">
        <v>58</v>
      </c>
      <c r="C347" t="s">
        <v>10</v>
      </c>
      <c r="D347" s="1">
        <v>9128</v>
      </c>
      <c r="E347" s="1">
        <v>106752</v>
      </c>
      <c r="F347" s="2">
        <v>45479</v>
      </c>
    </row>
    <row r="348" spans="1:6" x14ac:dyDescent="0.3">
      <c r="A348">
        <v>2020</v>
      </c>
      <c r="B348" t="s">
        <v>58</v>
      </c>
      <c r="C348" t="s">
        <v>11</v>
      </c>
      <c r="D348" s="1">
        <v>39684</v>
      </c>
      <c r="E348" s="1">
        <v>882088</v>
      </c>
      <c r="F348" s="2">
        <v>55678</v>
      </c>
    </row>
    <row r="349" spans="1:6" x14ac:dyDescent="0.3">
      <c r="A349">
        <v>2020</v>
      </c>
      <c r="B349" t="s">
        <v>58</v>
      </c>
      <c r="C349" t="s">
        <v>12</v>
      </c>
      <c r="D349" s="1">
        <v>16899</v>
      </c>
      <c r="E349" s="1">
        <v>451743</v>
      </c>
      <c r="F349" s="2">
        <v>52802</v>
      </c>
    </row>
    <row r="350" spans="1:6" x14ac:dyDescent="0.3">
      <c r="A350">
        <v>2020</v>
      </c>
      <c r="B350" t="s">
        <v>58</v>
      </c>
      <c r="C350" t="s">
        <v>13</v>
      </c>
      <c r="D350" s="1">
        <v>13294</v>
      </c>
      <c r="E350" s="1">
        <v>209301</v>
      </c>
      <c r="F350" s="2">
        <v>47222</v>
      </c>
    </row>
    <row r="351" spans="1:6" x14ac:dyDescent="0.3">
      <c r="A351">
        <v>2020</v>
      </c>
      <c r="B351" t="s">
        <v>58</v>
      </c>
      <c r="C351" t="s">
        <v>14</v>
      </c>
      <c r="D351" s="1">
        <v>10330</v>
      </c>
      <c r="E351" s="1">
        <v>194569</v>
      </c>
      <c r="F351" s="2">
        <v>48486</v>
      </c>
    </row>
    <row r="352" spans="1:6" x14ac:dyDescent="0.3">
      <c r="A352">
        <v>2020</v>
      </c>
      <c r="B352" t="s">
        <v>58</v>
      </c>
      <c r="C352" t="s">
        <v>15</v>
      </c>
      <c r="D352" s="1">
        <v>20809</v>
      </c>
      <c r="E352" s="1">
        <v>263195</v>
      </c>
      <c r="F352" s="2">
        <v>52098</v>
      </c>
    </row>
    <row r="353" spans="1:6" x14ac:dyDescent="0.3">
      <c r="A353">
        <v>2020</v>
      </c>
      <c r="B353" t="s">
        <v>58</v>
      </c>
      <c r="C353" t="s">
        <v>16</v>
      </c>
      <c r="D353" s="1">
        <v>16834</v>
      </c>
      <c r="E353" s="1">
        <v>296324</v>
      </c>
      <c r="F353" s="2">
        <v>48222</v>
      </c>
    </row>
    <row r="354" spans="1:6" x14ac:dyDescent="0.3">
      <c r="A354">
        <v>2020</v>
      </c>
      <c r="B354" t="s">
        <v>58</v>
      </c>
      <c r="C354" t="s">
        <v>17</v>
      </c>
      <c r="D354" s="1">
        <v>5591</v>
      </c>
      <c r="E354" s="1">
        <v>115511</v>
      </c>
      <c r="F354" s="2">
        <v>53739</v>
      </c>
    </row>
    <row r="355" spans="1:6" x14ac:dyDescent="0.3">
      <c r="A355">
        <v>2020</v>
      </c>
      <c r="B355" t="s">
        <v>58</v>
      </c>
      <c r="C355" t="s">
        <v>18</v>
      </c>
      <c r="D355" s="1">
        <v>21505</v>
      </c>
      <c r="E355" s="1">
        <v>420463</v>
      </c>
      <c r="F355" s="2">
        <v>59854</v>
      </c>
    </row>
    <row r="356" spans="1:6" x14ac:dyDescent="0.3">
      <c r="A356">
        <v>2020</v>
      </c>
      <c r="B356" t="s">
        <v>58</v>
      </c>
      <c r="C356" t="s">
        <v>19</v>
      </c>
      <c r="D356" s="1">
        <v>71270</v>
      </c>
      <c r="E356" s="1">
        <v>742606</v>
      </c>
      <c r="F356" s="2">
        <v>64556</v>
      </c>
    </row>
    <row r="357" spans="1:6" x14ac:dyDescent="0.3">
      <c r="A357">
        <v>2020</v>
      </c>
      <c r="B357" t="s">
        <v>58</v>
      </c>
      <c r="C357" t="s">
        <v>20</v>
      </c>
      <c r="D357" s="1">
        <v>32965</v>
      </c>
      <c r="E357" s="1">
        <v>622119</v>
      </c>
      <c r="F357" s="2">
        <v>54163</v>
      </c>
    </row>
    <row r="358" spans="1:6" x14ac:dyDescent="0.3">
      <c r="A358">
        <v>2020</v>
      </c>
      <c r="B358" t="s">
        <v>58</v>
      </c>
      <c r="C358" t="s">
        <v>21</v>
      </c>
      <c r="D358" s="1">
        <v>22985</v>
      </c>
      <c r="E358" s="1">
        <v>513228</v>
      </c>
      <c r="F358" s="2">
        <v>55127</v>
      </c>
    </row>
    <row r="359" spans="1:6" x14ac:dyDescent="0.3">
      <c r="A359">
        <v>2020</v>
      </c>
      <c r="B359" t="s">
        <v>58</v>
      </c>
      <c r="C359" t="s">
        <v>22</v>
      </c>
      <c r="D359" s="1">
        <v>7693</v>
      </c>
      <c r="E359" s="1">
        <v>138876</v>
      </c>
      <c r="F359" s="2">
        <v>45670</v>
      </c>
    </row>
    <row r="360" spans="1:6" x14ac:dyDescent="0.3">
      <c r="A360">
        <v>2020</v>
      </c>
      <c r="B360" t="s">
        <v>58</v>
      </c>
      <c r="C360" t="s">
        <v>23</v>
      </c>
      <c r="D360" s="1">
        <v>56134</v>
      </c>
      <c r="E360" s="1">
        <v>448355</v>
      </c>
      <c r="F360" s="2">
        <v>50460</v>
      </c>
    </row>
    <row r="361" spans="1:6" x14ac:dyDescent="0.3">
      <c r="A361">
        <v>2020</v>
      </c>
      <c r="B361" t="s">
        <v>58</v>
      </c>
      <c r="C361" t="s">
        <v>24</v>
      </c>
      <c r="D361" s="1">
        <v>5112</v>
      </c>
      <c r="E361" s="1">
        <v>73374</v>
      </c>
      <c r="F361" s="2">
        <v>52612</v>
      </c>
    </row>
    <row r="362" spans="1:6" x14ac:dyDescent="0.3">
      <c r="A362">
        <v>2020</v>
      </c>
      <c r="B362" t="s">
        <v>58</v>
      </c>
      <c r="C362" t="s">
        <v>25</v>
      </c>
      <c r="D362" s="1">
        <v>10522</v>
      </c>
      <c r="E362" s="1">
        <v>135205</v>
      </c>
      <c r="F362" s="2">
        <v>51740</v>
      </c>
    </row>
    <row r="363" spans="1:6" x14ac:dyDescent="0.3">
      <c r="A363">
        <v>2020</v>
      </c>
      <c r="B363" t="s">
        <v>58</v>
      </c>
      <c r="C363" t="s">
        <v>26</v>
      </c>
      <c r="D363" s="1">
        <v>9126</v>
      </c>
      <c r="E363" s="1">
        <v>139696</v>
      </c>
      <c r="F363" s="2">
        <v>58047</v>
      </c>
    </row>
    <row r="364" spans="1:6" x14ac:dyDescent="0.3">
      <c r="A364">
        <v>2020</v>
      </c>
      <c r="B364" t="s">
        <v>58</v>
      </c>
      <c r="C364" t="s">
        <v>27</v>
      </c>
      <c r="D364" s="1">
        <v>4900</v>
      </c>
      <c r="E364" s="1">
        <v>108757</v>
      </c>
      <c r="F364" s="2">
        <v>63675</v>
      </c>
    </row>
    <row r="365" spans="1:6" x14ac:dyDescent="0.3">
      <c r="A365">
        <v>2020</v>
      </c>
      <c r="B365" t="s">
        <v>58</v>
      </c>
      <c r="C365" t="s">
        <v>28</v>
      </c>
      <c r="D365" s="1">
        <v>43568</v>
      </c>
      <c r="E365" s="1">
        <v>622420</v>
      </c>
      <c r="F365" s="2">
        <v>60044</v>
      </c>
    </row>
    <row r="366" spans="1:6" x14ac:dyDescent="0.3">
      <c r="A366">
        <v>2020</v>
      </c>
      <c r="B366" t="s">
        <v>58</v>
      </c>
      <c r="C366" t="s">
        <v>29</v>
      </c>
      <c r="D366" s="1">
        <v>11448</v>
      </c>
      <c r="E366" s="1">
        <v>126459</v>
      </c>
      <c r="F366" s="2">
        <v>45191</v>
      </c>
    </row>
    <row r="367" spans="1:6" x14ac:dyDescent="0.3">
      <c r="A367">
        <v>2020</v>
      </c>
      <c r="B367" t="s">
        <v>58</v>
      </c>
      <c r="C367" t="s">
        <v>30</v>
      </c>
      <c r="D367" s="1">
        <v>67893</v>
      </c>
      <c r="E367" s="1">
        <v>1872526</v>
      </c>
      <c r="F367" s="2">
        <v>58936</v>
      </c>
    </row>
    <row r="368" spans="1:6" x14ac:dyDescent="0.3">
      <c r="A368">
        <v>2020</v>
      </c>
      <c r="B368" t="s">
        <v>58</v>
      </c>
      <c r="C368" t="s">
        <v>31</v>
      </c>
      <c r="D368" s="1">
        <v>29514</v>
      </c>
      <c r="E368" s="1">
        <v>584896</v>
      </c>
      <c r="F368" s="2">
        <v>53252</v>
      </c>
    </row>
    <row r="369" spans="1:6" x14ac:dyDescent="0.3">
      <c r="A369">
        <v>2020</v>
      </c>
      <c r="B369" t="s">
        <v>58</v>
      </c>
      <c r="C369" t="s">
        <v>32</v>
      </c>
      <c r="D369" s="1">
        <v>2737</v>
      </c>
      <c r="E369" s="1">
        <v>64418</v>
      </c>
      <c r="F369" s="2">
        <v>55234</v>
      </c>
    </row>
    <row r="370" spans="1:6" x14ac:dyDescent="0.3">
      <c r="A370">
        <v>2020</v>
      </c>
      <c r="B370" t="s">
        <v>58</v>
      </c>
      <c r="C370" t="s">
        <v>33</v>
      </c>
      <c r="D370" s="1">
        <v>35930</v>
      </c>
      <c r="E370" s="1">
        <v>868191</v>
      </c>
      <c r="F370" s="2">
        <v>51366</v>
      </c>
    </row>
    <row r="371" spans="1:6" x14ac:dyDescent="0.3">
      <c r="A371">
        <v>2020</v>
      </c>
      <c r="B371" t="s">
        <v>58</v>
      </c>
      <c r="C371" t="s">
        <v>34</v>
      </c>
      <c r="D371" s="1">
        <v>13656</v>
      </c>
      <c r="E371" s="1">
        <v>209679</v>
      </c>
      <c r="F371" s="2">
        <v>49095</v>
      </c>
    </row>
    <row r="372" spans="1:6" x14ac:dyDescent="0.3">
      <c r="A372">
        <v>2020</v>
      </c>
      <c r="B372" t="s">
        <v>58</v>
      </c>
      <c r="C372" t="s">
        <v>35</v>
      </c>
      <c r="D372" s="1">
        <v>28106</v>
      </c>
      <c r="E372" s="1">
        <v>292631</v>
      </c>
      <c r="F372" s="2">
        <v>54216</v>
      </c>
    </row>
    <row r="373" spans="1:6" x14ac:dyDescent="0.3">
      <c r="A373">
        <v>2020</v>
      </c>
      <c r="B373" t="s">
        <v>58</v>
      </c>
      <c r="C373" t="s">
        <v>36</v>
      </c>
      <c r="D373" s="1">
        <v>57935</v>
      </c>
      <c r="E373" s="1">
        <v>1179840</v>
      </c>
      <c r="F373" s="2">
        <v>57087</v>
      </c>
    </row>
    <row r="374" spans="1:6" x14ac:dyDescent="0.3">
      <c r="A374">
        <v>2020</v>
      </c>
      <c r="B374" t="s">
        <v>58</v>
      </c>
      <c r="C374" t="s">
        <v>37</v>
      </c>
      <c r="D374" s="1">
        <v>4907</v>
      </c>
      <c r="E374" s="1">
        <v>95079</v>
      </c>
      <c r="F374" s="2">
        <v>54510</v>
      </c>
    </row>
    <row r="375" spans="1:6" x14ac:dyDescent="0.3">
      <c r="A375">
        <v>2020</v>
      </c>
      <c r="B375" t="s">
        <v>58</v>
      </c>
      <c r="C375" t="s">
        <v>38</v>
      </c>
      <c r="D375" s="1">
        <v>15612</v>
      </c>
      <c r="E375" s="1">
        <v>231072</v>
      </c>
      <c r="F375" s="2">
        <v>50055</v>
      </c>
    </row>
    <row r="376" spans="1:6" x14ac:dyDescent="0.3">
      <c r="A376">
        <v>2020</v>
      </c>
      <c r="B376" t="s">
        <v>58</v>
      </c>
      <c r="C376" t="s">
        <v>39</v>
      </c>
      <c r="D376" s="1">
        <v>2934</v>
      </c>
      <c r="E376" s="1">
        <v>68990</v>
      </c>
      <c r="F376" s="2">
        <v>57054</v>
      </c>
    </row>
    <row r="377" spans="1:6" x14ac:dyDescent="0.3">
      <c r="A377">
        <v>2020</v>
      </c>
      <c r="B377" t="s">
        <v>58</v>
      </c>
      <c r="C377" t="s">
        <v>40</v>
      </c>
      <c r="D377" s="1">
        <v>21213</v>
      </c>
      <c r="E377" s="1">
        <v>421097</v>
      </c>
      <c r="F377" s="2">
        <v>56401</v>
      </c>
    </row>
    <row r="378" spans="1:6" x14ac:dyDescent="0.3">
      <c r="A378">
        <v>2020</v>
      </c>
      <c r="B378" t="s">
        <v>58</v>
      </c>
      <c r="C378" t="s">
        <v>41</v>
      </c>
      <c r="D378" s="1">
        <v>98681</v>
      </c>
      <c r="E378" s="1">
        <v>1646144</v>
      </c>
      <c r="F378" s="2">
        <v>51856</v>
      </c>
    </row>
    <row r="379" spans="1:6" x14ac:dyDescent="0.3">
      <c r="A379">
        <v>2020</v>
      </c>
      <c r="B379" t="s">
        <v>58</v>
      </c>
      <c r="C379" t="s">
        <v>42</v>
      </c>
      <c r="D379" s="1">
        <v>13463</v>
      </c>
      <c r="E379" s="1">
        <v>193157</v>
      </c>
      <c r="F379" s="2">
        <v>48260</v>
      </c>
    </row>
    <row r="380" spans="1:6" x14ac:dyDescent="0.3">
      <c r="A380">
        <v>2020</v>
      </c>
      <c r="B380" t="s">
        <v>58</v>
      </c>
      <c r="C380" t="s">
        <v>43</v>
      </c>
      <c r="D380" s="1">
        <v>2516</v>
      </c>
      <c r="E380" s="1">
        <v>58443</v>
      </c>
      <c r="F380" s="2">
        <v>52779</v>
      </c>
    </row>
    <row r="381" spans="1:6" x14ac:dyDescent="0.3">
      <c r="A381">
        <v>2020</v>
      </c>
      <c r="B381" t="s">
        <v>58</v>
      </c>
      <c r="C381" t="s">
        <v>44</v>
      </c>
      <c r="D381" s="1">
        <v>49705</v>
      </c>
      <c r="E381" s="1">
        <v>492598</v>
      </c>
      <c r="F381" s="2">
        <v>54119</v>
      </c>
    </row>
    <row r="382" spans="1:6" x14ac:dyDescent="0.3">
      <c r="A382">
        <v>2020</v>
      </c>
      <c r="B382" t="s">
        <v>58</v>
      </c>
      <c r="C382" t="s">
        <v>45</v>
      </c>
      <c r="D382" s="1">
        <v>74944</v>
      </c>
      <c r="E382" s="1">
        <v>468495</v>
      </c>
      <c r="F382" s="2">
        <v>55544</v>
      </c>
    </row>
    <row r="383" spans="1:6" x14ac:dyDescent="0.3">
      <c r="A383">
        <v>2020</v>
      </c>
      <c r="B383" t="s">
        <v>58</v>
      </c>
      <c r="C383" t="s">
        <v>46</v>
      </c>
      <c r="D383" s="1">
        <v>8500</v>
      </c>
      <c r="E383" s="1">
        <v>124604</v>
      </c>
      <c r="F383" s="2">
        <v>50597</v>
      </c>
    </row>
    <row r="384" spans="1:6" x14ac:dyDescent="0.3">
      <c r="A384">
        <v>2020</v>
      </c>
      <c r="B384" t="s">
        <v>58</v>
      </c>
      <c r="C384" t="s">
        <v>47</v>
      </c>
      <c r="D384" s="1">
        <v>31125</v>
      </c>
      <c r="E384" s="1">
        <v>427152</v>
      </c>
      <c r="F384" s="2">
        <v>52993</v>
      </c>
    </row>
    <row r="385" spans="1:6" x14ac:dyDescent="0.3">
      <c r="A385">
        <v>2020</v>
      </c>
      <c r="B385" t="s">
        <v>58</v>
      </c>
      <c r="C385" t="s">
        <v>48</v>
      </c>
      <c r="D385" s="1">
        <v>3485</v>
      </c>
      <c r="E385" s="1">
        <v>26942</v>
      </c>
      <c r="F385" s="2">
        <v>46334</v>
      </c>
    </row>
    <row r="386" spans="1:6" x14ac:dyDescent="0.3">
      <c r="A386">
        <v>2020</v>
      </c>
      <c r="B386" t="s">
        <v>59</v>
      </c>
      <c r="C386" t="s">
        <v>1</v>
      </c>
      <c r="D386" s="1">
        <v>11221</v>
      </c>
      <c r="E386" s="1">
        <v>178057</v>
      </c>
      <c r="F386" s="2">
        <v>18554</v>
      </c>
    </row>
    <row r="387" spans="1:6" x14ac:dyDescent="0.3">
      <c r="A387">
        <v>2020</v>
      </c>
      <c r="B387" t="s">
        <v>59</v>
      </c>
      <c r="C387" t="s">
        <v>2</v>
      </c>
      <c r="D387" s="1">
        <v>14444</v>
      </c>
      <c r="E387" s="1">
        <v>274985</v>
      </c>
      <c r="F387" s="2">
        <v>26810</v>
      </c>
    </row>
    <row r="388" spans="1:6" x14ac:dyDescent="0.3">
      <c r="A388">
        <v>2020</v>
      </c>
      <c r="B388" t="s">
        <v>59</v>
      </c>
      <c r="C388" t="s">
        <v>3</v>
      </c>
      <c r="D388" s="1">
        <v>7458</v>
      </c>
      <c r="E388" s="1">
        <v>106295</v>
      </c>
      <c r="F388" s="2">
        <v>18414</v>
      </c>
    </row>
    <row r="389" spans="1:6" x14ac:dyDescent="0.3">
      <c r="A389">
        <v>2020</v>
      </c>
      <c r="B389" t="s">
        <v>59</v>
      </c>
      <c r="C389" t="s">
        <v>4</v>
      </c>
      <c r="D389" s="1">
        <v>117833</v>
      </c>
      <c r="E389" s="1">
        <v>1482600</v>
      </c>
      <c r="F389" s="2">
        <v>36090</v>
      </c>
    </row>
    <row r="390" spans="1:6" x14ac:dyDescent="0.3">
      <c r="A390">
        <v>2020</v>
      </c>
      <c r="B390" t="s">
        <v>59</v>
      </c>
      <c r="C390" t="s">
        <v>5</v>
      </c>
      <c r="D390" s="1">
        <v>17650</v>
      </c>
      <c r="E390" s="1">
        <v>271680</v>
      </c>
      <c r="F390" s="2">
        <v>28424</v>
      </c>
    </row>
    <row r="391" spans="1:6" x14ac:dyDescent="0.3">
      <c r="A391">
        <v>2020</v>
      </c>
      <c r="B391" t="s">
        <v>59</v>
      </c>
      <c r="C391" t="s">
        <v>6</v>
      </c>
      <c r="D391" s="1">
        <v>10916</v>
      </c>
      <c r="E391" s="1">
        <v>117365</v>
      </c>
      <c r="F391" s="2">
        <v>26295</v>
      </c>
    </row>
    <row r="392" spans="1:6" x14ac:dyDescent="0.3">
      <c r="A392">
        <v>2020</v>
      </c>
      <c r="B392" t="s">
        <v>59</v>
      </c>
      <c r="C392" t="s">
        <v>7</v>
      </c>
      <c r="D392" s="1">
        <v>2698</v>
      </c>
      <c r="E392" s="1">
        <v>41103</v>
      </c>
      <c r="F392" s="2">
        <v>22228</v>
      </c>
    </row>
    <row r="393" spans="1:6" x14ac:dyDescent="0.3">
      <c r="A393">
        <v>2020</v>
      </c>
      <c r="B393" t="s">
        <v>59</v>
      </c>
      <c r="C393" t="s">
        <v>8</v>
      </c>
      <c r="D393" s="1">
        <v>59645</v>
      </c>
      <c r="E393" s="1">
        <v>1007574</v>
      </c>
      <c r="F393" s="2">
        <v>27709</v>
      </c>
    </row>
    <row r="394" spans="1:6" x14ac:dyDescent="0.3">
      <c r="A394">
        <v>2020</v>
      </c>
      <c r="B394" t="s">
        <v>59</v>
      </c>
      <c r="C394" t="s">
        <v>9</v>
      </c>
      <c r="D394" s="1">
        <v>26741</v>
      </c>
      <c r="E394" s="1">
        <v>414059</v>
      </c>
      <c r="F394" s="2">
        <v>22009</v>
      </c>
    </row>
    <row r="395" spans="1:6" x14ac:dyDescent="0.3">
      <c r="A395">
        <v>2020</v>
      </c>
      <c r="B395" t="s">
        <v>59</v>
      </c>
      <c r="C395" t="s">
        <v>10</v>
      </c>
      <c r="D395" s="1">
        <v>5242</v>
      </c>
      <c r="E395" s="1">
        <v>74574</v>
      </c>
      <c r="F395" s="2">
        <v>18637</v>
      </c>
    </row>
    <row r="396" spans="1:6" x14ac:dyDescent="0.3">
      <c r="A396">
        <v>2020</v>
      </c>
      <c r="B396" t="s">
        <v>59</v>
      </c>
      <c r="C396" t="s">
        <v>11</v>
      </c>
      <c r="D396" s="1">
        <v>32842</v>
      </c>
      <c r="E396" s="1">
        <v>462216</v>
      </c>
      <c r="F396" s="2">
        <v>25054</v>
      </c>
    </row>
    <row r="397" spans="1:6" x14ac:dyDescent="0.3">
      <c r="A397">
        <v>2020</v>
      </c>
      <c r="B397" t="s">
        <v>59</v>
      </c>
      <c r="C397" t="s">
        <v>12</v>
      </c>
      <c r="D397" s="1">
        <v>16068</v>
      </c>
      <c r="E397" s="1">
        <v>263892</v>
      </c>
      <c r="F397" s="2">
        <v>20493</v>
      </c>
    </row>
    <row r="398" spans="1:6" x14ac:dyDescent="0.3">
      <c r="A398">
        <v>2020</v>
      </c>
      <c r="B398" t="s">
        <v>59</v>
      </c>
      <c r="C398" t="s">
        <v>13</v>
      </c>
      <c r="D398" s="1">
        <v>8734</v>
      </c>
      <c r="E398" s="1">
        <v>118383</v>
      </c>
      <c r="F398" s="2">
        <v>18002</v>
      </c>
    </row>
    <row r="399" spans="1:6" x14ac:dyDescent="0.3">
      <c r="A399">
        <v>2020</v>
      </c>
      <c r="B399" t="s">
        <v>59</v>
      </c>
      <c r="C399" t="s">
        <v>14</v>
      </c>
      <c r="D399" s="1">
        <v>6792</v>
      </c>
      <c r="E399" s="1">
        <v>110526</v>
      </c>
      <c r="F399" s="2">
        <v>18088</v>
      </c>
    </row>
    <row r="400" spans="1:6" x14ac:dyDescent="0.3">
      <c r="A400">
        <v>2020</v>
      </c>
      <c r="B400" t="s">
        <v>59</v>
      </c>
      <c r="C400" t="s">
        <v>15</v>
      </c>
      <c r="D400" s="1">
        <v>10331</v>
      </c>
      <c r="E400" s="1">
        <v>165335</v>
      </c>
      <c r="F400" s="2">
        <v>19522</v>
      </c>
    </row>
    <row r="401" spans="1:6" x14ac:dyDescent="0.3">
      <c r="A401">
        <v>2020</v>
      </c>
      <c r="B401" t="s">
        <v>59</v>
      </c>
      <c r="C401" t="s">
        <v>16</v>
      </c>
      <c r="D401" s="1">
        <v>13351</v>
      </c>
      <c r="E401" s="1">
        <v>188383</v>
      </c>
      <c r="F401" s="2">
        <v>22216</v>
      </c>
    </row>
    <row r="402" spans="1:6" x14ac:dyDescent="0.3">
      <c r="A402">
        <v>2020</v>
      </c>
      <c r="B402" t="s">
        <v>59</v>
      </c>
      <c r="C402" t="s">
        <v>17</v>
      </c>
      <c r="D402" s="1">
        <v>5172</v>
      </c>
      <c r="E402" s="1">
        <v>51781</v>
      </c>
      <c r="F402" s="2">
        <v>25112</v>
      </c>
    </row>
    <row r="403" spans="1:6" x14ac:dyDescent="0.3">
      <c r="A403">
        <v>2020</v>
      </c>
      <c r="B403" t="s">
        <v>59</v>
      </c>
      <c r="C403" t="s">
        <v>18</v>
      </c>
      <c r="D403" s="1">
        <v>14823</v>
      </c>
      <c r="E403" s="1">
        <v>210848</v>
      </c>
      <c r="F403" s="2">
        <v>26383</v>
      </c>
    </row>
    <row r="404" spans="1:6" x14ac:dyDescent="0.3">
      <c r="A404">
        <v>2020</v>
      </c>
      <c r="B404" t="s">
        <v>59</v>
      </c>
      <c r="C404" t="s">
        <v>19</v>
      </c>
      <c r="D404" s="1">
        <v>20158</v>
      </c>
      <c r="E404" s="1">
        <v>262049</v>
      </c>
      <c r="F404" s="2">
        <v>30457</v>
      </c>
    </row>
    <row r="405" spans="1:6" x14ac:dyDescent="0.3">
      <c r="A405">
        <v>2020</v>
      </c>
      <c r="B405" t="s">
        <v>59</v>
      </c>
      <c r="C405" t="s">
        <v>20</v>
      </c>
      <c r="D405" s="1">
        <v>23032</v>
      </c>
      <c r="E405" s="1">
        <v>323435</v>
      </c>
      <c r="F405" s="2">
        <v>22254</v>
      </c>
    </row>
    <row r="406" spans="1:6" x14ac:dyDescent="0.3">
      <c r="A406">
        <v>2020</v>
      </c>
      <c r="B406" t="s">
        <v>59</v>
      </c>
      <c r="C406" t="s">
        <v>21</v>
      </c>
      <c r="D406" s="1">
        <v>15355</v>
      </c>
      <c r="E406" s="1">
        <v>204519</v>
      </c>
      <c r="F406" s="2">
        <v>24167</v>
      </c>
    </row>
    <row r="407" spans="1:6" x14ac:dyDescent="0.3">
      <c r="A407">
        <v>2020</v>
      </c>
      <c r="B407" t="s">
        <v>59</v>
      </c>
      <c r="C407" t="s">
        <v>22</v>
      </c>
      <c r="D407" s="1">
        <v>6644</v>
      </c>
      <c r="E407" s="1">
        <v>118107</v>
      </c>
      <c r="F407" s="2">
        <v>18380</v>
      </c>
    </row>
    <row r="408" spans="1:6" x14ac:dyDescent="0.3">
      <c r="A408">
        <v>2020</v>
      </c>
      <c r="B408" t="s">
        <v>59</v>
      </c>
      <c r="C408" t="s">
        <v>23</v>
      </c>
      <c r="D408" s="1">
        <v>15398</v>
      </c>
      <c r="E408" s="1">
        <v>253244</v>
      </c>
      <c r="F408" s="2">
        <v>22154</v>
      </c>
    </row>
    <row r="409" spans="1:6" x14ac:dyDescent="0.3">
      <c r="A409">
        <v>2020</v>
      </c>
      <c r="B409" t="s">
        <v>59</v>
      </c>
      <c r="C409" t="s">
        <v>24</v>
      </c>
      <c r="D409" s="1">
        <v>5182</v>
      </c>
      <c r="E409" s="1">
        <v>58811</v>
      </c>
      <c r="F409" s="2">
        <v>21078</v>
      </c>
    </row>
    <row r="410" spans="1:6" x14ac:dyDescent="0.3">
      <c r="A410">
        <v>2020</v>
      </c>
      <c r="B410" t="s">
        <v>59</v>
      </c>
      <c r="C410" t="s">
        <v>25</v>
      </c>
      <c r="D410" s="1">
        <v>5552</v>
      </c>
      <c r="E410" s="1">
        <v>79529</v>
      </c>
      <c r="F410" s="2">
        <v>18131</v>
      </c>
    </row>
    <row r="411" spans="1:6" x14ac:dyDescent="0.3">
      <c r="A411">
        <v>2020</v>
      </c>
      <c r="B411" t="s">
        <v>59</v>
      </c>
      <c r="C411" t="s">
        <v>26</v>
      </c>
      <c r="D411" s="1">
        <v>8698</v>
      </c>
      <c r="E411" s="1">
        <v>255447</v>
      </c>
      <c r="F411" s="2">
        <v>34061</v>
      </c>
    </row>
    <row r="412" spans="1:6" x14ac:dyDescent="0.3">
      <c r="A412">
        <v>2020</v>
      </c>
      <c r="B412" t="s">
        <v>59</v>
      </c>
      <c r="C412" t="s">
        <v>27</v>
      </c>
      <c r="D412" s="1">
        <v>4677</v>
      </c>
      <c r="E412" s="1">
        <v>57132</v>
      </c>
      <c r="F412" s="2">
        <v>24729</v>
      </c>
    </row>
    <row r="413" spans="1:6" x14ac:dyDescent="0.3">
      <c r="A413">
        <v>2020</v>
      </c>
      <c r="B413" t="s">
        <v>59</v>
      </c>
      <c r="C413" t="s">
        <v>28</v>
      </c>
      <c r="D413" s="1">
        <v>24584</v>
      </c>
      <c r="E413" s="1">
        <v>281546</v>
      </c>
      <c r="F413" s="2">
        <v>28639</v>
      </c>
    </row>
    <row r="414" spans="1:6" x14ac:dyDescent="0.3">
      <c r="A414">
        <v>2020</v>
      </c>
      <c r="B414" t="s">
        <v>59</v>
      </c>
      <c r="C414" t="s">
        <v>29</v>
      </c>
      <c r="D414" s="1">
        <v>5276</v>
      </c>
      <c r="E414" s="1">
        <v>78539</v>
      </c>
      <c r="F414" s="2">
        <v>19988</v>
      </c>
    </row>
    <row r="415" spans="1:6" x14ac:dyDescent="0.3">
      <c r="A415">
        <v>2020</v>
      </c>
      <c r="B415" t="s">
        <v>59</v>
      </c>
      <c r="C415" t="s">
        <v>30</v>
      </c>
      <c r="D415" s="1">
        <v>64959</v>
      </c>
      <c r="E415" s="1">
        <v>632760</v>
      </c>
      <c r="F415" s="2">
        <v>36986</v>
      </c>
    </row>
    <row r="416" spans="1:6" x14ac:dyDescent="0.3">
      <c r="A416">
        <v>2020</v>
      </c>
      <c r="B416" t="s">
        <v>59</v>
      </c>
      <c r="C416" t="s">
        <v>31</v>
      </c>
      <c r="D416" s="1">
        <v>27015</v>
      </c>
      <c r="E416" s="1">
        <v>420420</v>
      </c>
      <c r="F416" s="2">
        <v>21462</v>
      </c>
    </row>
    <row r="417" spans="1:6" x14ac:dyDescent="0.3">
      <c r="A417">
        <v>2020</v>
      </c>
      <c r="B417" t="s">
        <v>59</v>
      </c>
      <c r="C417" t="s">
        <v>32</v>
      </c>
      <c r="D417" s="1">
        <v>2621</v>
      </c>
      <c r="E417" s="1">
        <v>34228</v>
      </c>
      <c r="F417" s="2">
        <v>19193</v>
      </c>
    </row>
    <row r="418" spans="1:6" x14ac:dyDescent="0.3">
      <c r="A418">
        <v>2020</v>
      </c>
      <c r="B418" t="s">
        <v>59</v>
      </c>
      <c r="C418" t="s">
        <v>33</v>
      </c>
      <c r="D418" s="1">
        <v>29197</v>
      </c>
      <c r="E418" s="1">
        <v>466069</v>
      </c>
      <c r="F418" s="2">
        <v>21027</v>
      </c>
    </row>
    <row r="419" spans="1:6" x14ac:dyDescent="0.3">
      <c r="A419">
        <v>2020</v>
      </c>
      <c r="B419" t="s">
        <v>59</v>
      </c>
      <c r="C419" t="s">
        <v>34</v>
      </c>
      <c r="D419" s="1">
        <v>9364</v>
      </c>
      <c r="E419" s="1">
        <v>156230</v>
      </c>
      <c r="F419" s="2">
        <v>19310</v>
      </c>
    </row>
    <row r="420" spans="1:6" x14ac:dyDescent="0.3">
      <c r="A420">
        <v>2020</v>
      </c>
      <c r="B420" t="s">
        <v>59</v>
      </c>
      <c r="C420" t="s">
        <v>35</v>
      </c>
      <c r="D420" s="1">
        <v>13993</v>
      </c>
      <c r="E420" s="1">
        <v>161570</v>
      </c>
      <c r="F420" s="2">
        <v>24338</v>
      </c>
    </row>
    <row r="421" spans="1:6" x14ac:dyDescent="0.3">
      <c r="A421">
        <v>2020</v>
      </c>
      <c r="B421" t="s">
        <v>59</v>
      </c>
      <c r="C421" t="s">
        <v>36</v>
      </c>
      <c r="D421" s="1">
        <v>33532</v>
      </c>
      <c r="E421" s="1">
        <v>424092</v>
      </c>
      <c r="F421" s="2">
        <v>22945</v>
      </c>
    </row>
    <row r="422" spans="1:6" x14ac:dyDescent="0.3">
      <c r="A422">
        <v>2020</v>
      </c>
      <c r="B422" t="s">
        <v>59</v>
      </c>
      <c r="C422" t="s">
        <v>37</v>
      </c>
      <c r="D422" s="1">
        <v>3890</v>
      </c>
      <c r="E422" s="1">
        <v>44621</v>
      </c>
      <c r="F422" s="2">
        <v>24733</v>
      </c>
    </row>
    <row r="423" spans="1:6" x14ac:dyDescent="0.3">
      <c r="A423">
        <v>2020</v>
      </c>
      <c r="B423" t="s">
        <v>59</v>
      </c>
      <c r="C423" t="s">
        <v>38</v>
      </c>
      <c r="D423" s="1">
        <v>13676</v>
      </c>
      <c r="E423" s="1">
        <v>226959</v>
      </c>
      <c r="F423" s="2">
        <v>19677</v>
      </c>
    </row>
    <row r="424" spans="1:6" x14ac:dyDescent="0.3">
      <c r="A424">
        <v>2020</v>
      </c>
      <c r="B424" t="s">
        <v>59</v>
      </c>
      <c r="C424" t="s">
        <v>39</v>
      </c>
      <c r="D424" s="1">
        <v>3184</v>
      </c>
      <c r="E424" s="1">
        <v>41000</v>
      </c>
      <c r="F424" s="2">
        <v>18829</v>
      </c>
    </row>
    <row r="425" spans="1:6" x14ac:dyDescent="0.3">
      <c r="A425">
        <v>2020</v>
      </c>
      <c r="B425" t="s">
        <v>59</v>
      </c>
      <c r="C425" t="s">
        <v>40</v>
      </c>
      <c r="D425" s="1">
        <v>17443</v>
      </c>
      <c r="E425" s="1">
        <v>293033</v>
      </c>
      <c r="F425" s="2">
        <v>23771</v>
      </c>
    </row>
    <row r="426" spans="1:6" x14ac:dyDescent="0.3">
      <c r="A426">
        <v>2020</v>
      </c>
      <c r="B426" t="s">
        <v>59</v>
      </c>
      <c r="C426" t="s">
        <v>41</v>
      </c>
      <c r="D426" s="1">
        <v>66777</v>
      </c>
      <c r="E426" s="1">
        <v>1178456</v>
      </c>
      <c r="F426" s="2">
        <v>23001</v>
      </c>
    </row>
    <row r="427" spans="1:6" x14ac:dyDescent="0.3">
      <c r="A427">
        <v>2020</v>
      </c>
      <c r="B427" t="s">
        <v>59</v>
      </c>
      <c r="C427" t="s">
        <v>42</v>
      </c>
      <c r="D427" s="1">
        <v>7766</v>
      </c>
      <c r="E427" s="1">
        <v>133375</v>
      </c>
      <c r="F427" s="2">
        <v>21580</v>
      </c>
    </row>
    <row r="428" spans="1:6" x14ac:dyDescent="0.3">
      <c r="A428">
        <v>2020</v>
      </c>
      <c r="B428" t="s">
        <v>59</v>
      </c>
      <c r="C428" t="s">
        <v>43</v>
      </c>
      <c r="D428" s="1">
        <v>2220</v>
      </c>
      <c r="E428" s="1">
        <v>25985</v>
      </c>
      <c r="F428" s="2">
        <v>26068</v>
      </c>
    </row>
    <row r="429" spans="1:6" x14ac:dyDescent="0.3">
      <c r="A429">
        <v>2020</v>
      </c>
      <c r="B429" t="s">
        <v>59</v>
      </c>
      <c r="C429" t="s">
        <v>44</v>
      </c>
      <c r="D429" s="1">
        <v>20954</v>
      </c>
      <c r="E429" s="1">
        <v>322216</v>
      </c>
      <c r="F429" s="2">
        <v>22634</v>
      </c>
    </row>
    <row r="430" spans="1:6" x14ac:dyDescent="0.3">
      <c r="A430">
        <v>2020</v>
      </c>
      <c r="B430" t="s">
        <v>59</v>
      </c>
      <c r="C430" t="s">
        <v>45</v>
      </c>
      <c r="D430" s="1">
        <v>20710</v>
      </c>
      <c r="E430" s="1">
        <v>255412</v>
      </c>
      <c r="F430" s="2">
        <v>26657</v>
      </c>
    </row>
    <row r="431" spans="1:6" x14ac:dyDescent="0.3">
      <c r="A431">
        <v>2020</v>
      </c>
      <c r="B431" t="s">
        <v>59</v>
      </c>
      <c r="C431" t="s">
        <v>46</v>
      </c>
      <c r="D431" s="1">
        <v>4602</v>
      </c>
      <c r="E431" s="1">
        <v>61253</v>
      </c>
      <c r="F431" s="2">
        <v>18945</v>
      </c>
    </row>
    <row r="432" spans="1:6" x14ac:dyDescent="0.3">
      <c r="A432">
        <v>2020</v>
      </c>
      <c r="B432" t="s">
        <v>59</v>
      </c>
      <c r="C432" t="s">
        <v>47</v>
      </c>
      <c r="D432" s="1">
        <v>16783</v>
      </c>
      <c r="E432" s="1">
        <v>227495</v>
      </c>
      <c r="F432" s="2">
        <v>19473</v>
      </c>
    </row>
    <row r="433" spans="1:6" x14ac:dyDescent="0.3">
      <c r="A433">
        <v>2020</v>
      </c>
      <c r="B433" t="s">
        <v>59</v>
      </c>
      <c r="C433" t="s">
        <v>48</v>
      </c>
      <c r="D433" s="1">
        <v>2418</v>
      </c>
      <c r="E433" s="1">
        <v>32312</v>
      </c>
      <c r="F433" s="2">
        <v>23041</v>
      </c>
    </row>
    <row r="434" spans="1:6" x14ac:dyDescent="0.3">
      <c r="A434">
        <v>2020</v>
      </c>
      <c r="B434" t="s">
        <v>60</v>
      </c>
      <c r="C434" t="s">
        <v>1</v>
      </c>
      <c r="D434" s="1">
        <v>9048</v>
      </c>
      <c r="E434" s="1">
        <v>42367</v>
      </c>
      <c r="F434" s="2">
        <v>41437</v>
      </c>
    </row>
    <row r="435" spans="1:6" x14ac:dyDescent="0.3">
      <c r="A435">
        <v>2020</v>
      </c>
      <c r="B435" t="s">
        <v>60</v>
      </c>
      <c r="C435" t="s">
        <v>2</v>
      </c>
      <c r="D435" s="1">
        <v>10878</v>
      </c>
      <c r="E435" s="1">
        <v>69183</v>
      </c>
      <c r="F435" s="2">
        <v>42482</v>
      </c>
    </row>
    <row r="436" spans="1:6" x14ac:dyDescent="0.3">
      <c r="A436">
        <v>2020</v>
      </c>
      <c r="B436" t="s">
        <v>60</v>
      </c>
      <c r="C436" t="s">
        <v>3</v>
      </c>
      <c r="D436" s="1">
        <v>5464</v>
      </c>
      <c r="E436" s="1">
        <v>23724</v>
      </c>
      <c r="F436" s="2">
        <v>38111</v>
      </c>
    </row>
    <row r="437" spans="1:6" x14ac:dyDescent="0.3">
      <c r="A437">
        <v>2020</v>
      </c>
      <c r="B437" t="s">
        <v>60</v>
      </c>
      <c r="C437" t="s">
        <v>4</v>
      </c>
      <c r="D437" s="1">
        <v>97116</v>
      </c>
      <c r="E437" s="1">
        <v>452175</v>
      </c>
      <c r="F437" s="2">
        <v>47080</v>
      </c>
    </row>
    <row r="438" spans="1:6" x14ac:dyDescent="0.3">
      <c r="A438">
        <v>2020</v>
      </c>
      <c r="B438" t="s">
        <v>60</v>
      </c>
      <c r="C438" t="s">
        <v>5</v>
      </c>
      <c r="D438" s="1">
        <v>16860</v>
      </c>
      <c r="E438" s="1">
        <v>76766</v>
      </c>
      <c r="F438" s="2">
        <v>45642</v>
      </c>
    </row>
    <row r="439" spans="1:6" x14ac:dyDescent="0.3">
      <c r="A439">
        <v>2020</v>
      </c>
      <c r="B439" t="s">
        <v>60</v>
      </c>
      <c r="C439" t="s">
        <v>6</v>
      </c>
      <c r="D439" s="1">
        <v>12480</v>
      </c>
      <c r="E439" s="1">
        <v>48120</v>
      </c>
      <c r="F439" s="2">
        <v>42136</v>
      </c>
    </row>
    <row r="440" spans="1:6" x14ac:dyDescent="0.3">
      <c r="A440">
        <v>2020</v>
      </c>
      <c r="B440" t="s">
        <v>60</v>
      </c>
      <c r="C440" t="s">
        <v>7</v>
      </c>
      <c r="D440" s="1">
        <v>2088</v>
      </c>
      <c r="E440" s="1">
        <v>10706</v>
      </c>
      <c r="F440" s="2">
        <v>38135</v>
      </c>
    </row>
    <row r="441" spans="1:6" x14ac:dyDescent="0.3">
      <c r="A441">
        <v>2020</v>
      </c>
      <c r="B441" t="s">
        <v>60</v>
      </c>
      <c r="C441" t="s">
        <v>8</v>
      </c>
      <c r="D441" s="1">
        <v>54871</v>
      </c>
      <c r="E441" s="1">
        <v>254577</v>
      </c>
      <c r="F441" s="2">
        <v>41154</v>
      </c>
    </row>
    <row r="442" spans="1:6" x14ac:dyDescent="0.3">
      <c r="A442">
        <v>2020</v>
      </c>
      <c r="B442" t="s">
        <v>60</v>
      </c>
      <c r="C442" t="s">
        <v>9</v>
      </c>
      <c r="D442" s="1">
        <v>19294</v>
      </c>
      <c r="E442" s="1">
        <v>101509</v>
      </c>
      <c r="F442" s="2">
        <v>41319</v>
      </c>
    </row>
    <row r="443" spans="1:6" x14ac:dyDescent="0.3">
      <c r="A443">
        <v>2020</v>
      </c>
      <c r="B443" t="s">
        <v>60</v>
      </c>
      <c r="C443" t="s">
        <v>10</v>
      </c>
      <c r="D443" s="1">
        <v>4119</v>
      </c>
      <c r="E443" s="1">
        <v>18237</v>
      </c>
      <c r="F443" s="2">
        <v>35029</v>
      </c>
    </row>
    <row r="444" spans="1:6" x14ac:dyDescent="0.3">
      <c r="A444">
        <v>2020</v>
      </c>
      <c r="B444" t="s">
        <v>60</v>
      </c>
      <c r="C444" t="s">
        <v>11</v>
      </c>
      <c r="D444" s="1">
        <v>35477</v>
      </c>
      <c r="E444" s="1">
        <v>184359</v>
      </c>
      <c r="F444" s="2">
        <v>48230</v>
      </c>
    </row>
    <row r="445" spans="1:6" x14ac:dyDescent="0.3">
      <c r="A445">
        <v>2020</v>
      </c>
      <c r="B445" t="s">
        <v>60</v>
      </c>
      <c r="C445" t="s">
        <v>12</v>
      </c>
      <c r="D445" s="1">
        <v>13233</v>
      </c>
      <c r="E445" s="1">
        <v>80627</v>
      </c>
      <c r="F445" s="2">
        <v>36636</v>
      </c>
    </row>
    <row r="446" spans="1:6" x14ac:dyDescent="0.3">
      <c r="A446">
        <v>2020</v>
      </c>
      <c r="B446" t="s">
        <v>60</v>
      </c>
      <c r="C446" t="s">
        <v>13</v>
      </c>
      <c r="D446" s="1">
        <v>7585</v>
      </c>
      <c r="E446" s="1">
        <v>37229</v>
      </c>
      <c r="F446" s="2">
        <v>40163</v>
      </c>
    </row>
    <row r="447" spans="1:6" x14ac:dyDescent="0.3">
      <c r="A447">
        <v>2020</v>
      </c>
      <c r="B447" t="s">
        <v>60</v>
      </c>
      <c r="C447" t="s">
        <v>14</v>
      </c>
      <c r="D447" s="1">
        <v>5873</v>
      </c>
      <c r="E447" s="1">
        <v>31183</v>
      </c>
      <c r="F447" s="2">
        <v>38965</v>
      </c>
    </row>
    <row r="448" spans="1:6" x14ac:dyDescent="0.3">
      <c r="A448">
        <v>2020</v>
      </c>
      <c r="B448" t="s">
        <v>60</v>
      </c>
      <c r="C448" t="s">
        <v>15</v>
      </c>
      <c r="D448" s="1">
        <v>9084</v>
      </c>
      <c r="E448" s="1">
        <v>40228</v>
      </c>
      <c r="F448" s="2">
        <v>38895</v>
      </c>
    </row>
    <row r="449" spans="1:6" x14ac:dyDescent="0.3">
      <c r="A449">
        <v>2020</v>
      </c>
      <c r="B449" t="s">
        <v>60</v>
      </c>
      <c r="C449" t="s">
        <v>16</v>
      </c>
      <c r="D449" s="1">
        <v>9437</v>
      </c>
      <c r="E449" s="1">
        <v>41500</v>
      </c>
      <c r="F449" s="2">
        <v>41226</v>
      </c>
    </row>
    <row r="450" spans="1:6" x14ac:dyDescent="0.3">
      <c r="A450">
        <v>2020</v>
      </c>
      <c r="B450" t="s">
        <v>60</v>
      </c>
      <c r="C450" t="s">
        <v>17</v>
      </c>
      <c r="D450" s="1">
        <v>3830</v>
      </c>
      <c r="E450" s="1">
        <v>16120</v>
      </c>
      <c r="F450" s="2">
        <v>39497</v>
      </c>
    </row>
    <row r="451" spans="1:6" x14ac:dyDescent="0.3">
      <c r="A451">
        <v>2020</v>
      </c>
      <c r="B451" t="s">
        <v>60</v>
      </c>
      <c r="C451" t="s">
        <v>18</v>
      </c>
      <c r="D451" s="1">
        <v>19028</v>
      </c>
      <c r="E451" s="1">
        <v>78236</v>
      </c>
      <c r="F451" s="2">
        <v>48238</v>
      </c>
    </row>
    <row r="452" spans="1:6" x14ac:dyDescent="0.3">
      <c r="A452">
        <v>2020</v>
      </c>
      <c r="B452" t="s">
        <v>60</v>
      </c>
      <c r="C452" t="s">
        <v>19</v>
      </c>
      <c r="D452" s="1">
        <v>21927</v>
      </c>
      <c r="E452" s="1">
        <v>98276</v>
      </c>
      <c r="F452" s="2">
        <v>46345</v>
      </c>
    </row>
    <row r="453" spans="1:6" x14ac:dyDescent="0.3">
      <c r="A453">
        <v>2020</v>
      </c>
      <c r="B453" t="s">
        <v>60</v>
      </c>
      <c r="C453" t="s">
        <v>20</v>
      </c>
      <c r="D453" s="1">
        <v>25486</v>
      </c>
      <c r="E453" s="1">
        <v>114074</v>
      </c>
      <c r="F453" s="2">
        <v>39650</v>
      </c>
    </row>
    <row r="454" spans="1:6" x14ac:dyDescent="0.3">
      <c r="A454">
        <v>2020</v>
      </c>
      <c r="B454" t="s">
        <v>60</v>
      </c>
      <c r="C454" t="s">
        <v>21</v>
      </c>
      <c r="D454" s="1">
        <v>17118</v>
      </c>
      <c r="E454" s="1">
        <v>77083</v>
      </c>
      <c r="F454" s="2">
        <v>39485</v>
      </c>
    </row>
    <row r="455" spans="1:6" x14ac:dyDescent="0.3">
      <c r="A455">
        <v>2020</v>
      </c>
      <c r="B455" t="s">
        <v>60</v>
      </c>
      <c r="C455" t="s">
        <v>22</v>
      </c>
      <c r="D455" s="1">
        <v>4625</v>
      </c>
      <c r="E455" s="1">
        <v>19993</v>
      </c>
      <c r="F455" s="2">
        <v>38520</v>
      </c>
    </row>
    <row r="456" spans="1:6" x14ac:dyDescent="0.3">
      <c r="A456">
        <v>2020</v>
      </c>
      <c r="B456" t="s">
        <v>60</v>
      </c>
      <c r="C456" t="s">
        <v>23</v>
      </c>
      <c r="D456" s="1">
        <v>13399</v>
      </c>
      <c r="E456" s="1">
        <v>68557</v>
      </c>
      <c r="F456" s="2">
        <v>38496</v>
      </c>
    </row>
    <row r="457" spans="1:6" x14ac:dyDescent="0.3">
      <c r="A457">
        <v>2020</v>
      </c>
      <c r="B457" t="s">
        <v>60</v>
      </c>
      <c r="C457" t="s">
        <v>24</v>
      </c>
      <c r="D457" s="1">
        <v>4199</v>
      </c>
      <c r="E457" s="1">
        <v>17236</v>
      </c>
      <c r="F457" s="2">
        <v>34349</v>
      </c>
    </row>
    <row r="458" spans="1:6" x14ac:dyDescent="0.3">
      <c r="A458">
        <v>2020</v>
      </c>
      <c r="B458" t="s">
        <v>60</v>
      </c>
      <c r="C458" t="s">
        <v>25</v>
      </c>
      <c r="D458" s="1">
        <v>4602</v>
      </c>
      <c r="E458" s="1">
        <v>24061</v>
      </c>
      <c r="F458" s="2">
        <v>36266</v>
      </c>
    </row>
    <row r="459" spans="1:6" x14ac:dyDescent="0.3">
      <c r="A459">
        <v>2020</v>
      </c>
      <c r="B459" t="s">
        <v>60</v>
      </c>
      <c r="C459" t="s">
        <v>26</v>
      </c>
      <c r="D459" s="1">
        <v>5067</v>
      </c>
      <c r="E459" s="1">
        <v>30593</v>
      </c>
      <c r="F459" s="2">
        <v>41698</v>
      </c>
    </row>
    <row r="460" spans="1:6" x14ac:dyDescent="0.3">
      <c r="A460">
        <v>2020</v>
      </c>
      <c r="B460" t="s">
        <v>60</v>
      </c>
      <c r="C460" t="s">
        <v>27</v>
      </c>
      <c r="D460" s="1">
        <v>4109</v>
      </c>
      <c r="E460" s="1">
        <v>18869</v>
      </c>
      <c r="F460" s="2">
        <v>43107</v>
      </c>
    </row>
    <row r="461" spans="1:6" x14ac:dyDescent="0.3">
      <c r="A461">
        <v>2020</v>
      </c>
      <c r="B461" t="s">
        <v>60</v>
      </c>
      <c r="C461" t="s">
        <v>28</v>
      </c>
      <c r="D461" s="1">
        <v>24307</v>
      </c>
      <c r="E461" s="1">
        <v>114130</v>
      </c>
      <c r="F461" s="2">
        <v>41197</v>
      </c>
    </row>
    <row r="462" spans="1:6" x14ac:dyDescent="0.3">
      <c r="A462">
        <v>2020</v>
      </c>
      <c r="B462" t="s">
        <v>60</v>
      </c>
      <c r="C462" t="s">
        <v>29</v>
      </c>
      <c r="D462" s="1">
        <v>4261</v>
      </c>
      <c r="E462" s="1">
        <v>18424</v>
      </c>
      <c r="F462" s="2">
        <v>38699</v>
      </c>
    </row>
    <row r="463" spans="1:6" x14ac:dyDescent="0.3">
      <c r="A463">
        <v>2020</v>
      </c>
      <c r="B463" t="s">
        <v>60</v>
      </c>
      <c r="C463" t="s">
        <v>30</v>
      </c>
      <c r="D463" s="1">
        <v>70935</v>
      </c>
      <c r="E463" s="1">
        <v>307026</v>
      </c>
      <c r="F463" s="2">
        <v>49001</v>
      </c>
    </row>
    <row r="464" spans="1:6" x14ac:dyDescent="0.3">
      <c r="A464">
        <v>2020</v>
      </c>
      <c r="B464" t="s">
        <v>60</v>
      </c>
      <c r="C464" t="s">
        <v>31</v>
      </c>
      <c r="D464" s="1">
        <v>26011</v>
      </c>
      <c r="E464" s="1">
        <v>107703</v>
      </c>
      <c r="F464" s="2">
        <v>39794</v>
      </c>
    </row>
    <row r="465" spans="1:6" x14ac:dyDescent="0.3">
      <c r="A465">
        <v>2020</v>
      </c>
      <c r="B465" t="s">
        <v>60</v>
      </c>
      <c r="C465" t="s">
        <v>32</v>
      </c>
      <c r="D465" s="1">
        <v>2141</v>
      </c>
      <c r="E465" s="1">
        <v>10645</v>
      </c>
      <c r="F465" s="2">
        <v>40484</v>
      </c>
    </row>
    <row r="466" spans="1:6" x14ac:dyDescent="0.3">
      <c r="A466">
        <v>2020</v>
      </c>
      <c r="B466" t="s">
        <v>60</v>
      </c>
      <c r="C466" t="s">
        <v>33</v>
      </c>
      <c r="D466" s="1">
        <v>23929</v>
      </c>
      <c r="E466" s="1">
        <v>138448</v>
      </c>
      <c r="F466" s="2">
        <v>38332</v>
      </c>
    </row>
    <row r="467" spans="1:6" x14ac:dyDescent="0.3">
      <c r="A467">
        <v>2020</v>
      </c>
      <c r="B467" t="s">
        <v>60</v>
      </c>
      <c r="C467" t="s">
        <v>34</v>
      </c>
      <c r="D467" s="1">
        <v>6600</v>
      </c>
      <c r="E467" s="1">
        <v>34047</v>
      </c>
      <c r="F467" s="2">
        <v>37686</v>
      </c>
    </row>
    <row r="468" spans="1:6" x14ac:dyDescent="0.3">
      <c r="A468">
        <v>2020</v>
      </c>
      <c r="B468" t="s">
        <v>60</v>
      </c>
      <c r="C468" t="s">
        <v>35</v>
      </c>
      <c r="D468" s="1">
        <v>14853</v>
      </c>
      <c r="E468" s="1">
        <v>60924</v>
      </c>
      <c r="F468" s="2">
        <v>41296</v>
      </c>
    </row>
    <row r="469" spans="1:6" x14ac:dyDescent="0.3">
      <c r="A469">
        <v>2020</v>
      </c>
      <c r="B469" t="s">
        <v>60</v>
      </c>
      <c r="C469" t="s">
        <v>36</v>
      </c>
      <c r="D469" s="1">
        <v>33590</v>
      </c>
      <c r="E469" s="1">
        <v>169772</v>
      </c>
      <c r="F469" s="2">
        <v>39396</v>
      </c>
    </row>
    <row r="470" spans="1:6" x14ac:dyDescent="0.3">
      <c r="A470">
        <v>2020</v>
      </c>
      <c r="B470" t="s">
        <v>60</v>
      </c>
      <c r="C470" t="s">
        <v>37</v>
      </c>
      <c r="D470" s="1">
        <v>3576</v>
      </c>
      <c r="E470" s="1">
        <v>15156</v>
      </c>
      <c r="F470" s="2">
        <v>38763</v>
      </c>
    </row>
    <row r="471" spans="1:6" x14ac:dyDescent="0.3">
      <c r="A471">
        <v>2020</v>
      </c>
      <c r="B471" t="s">
        <v>60</v>
      </c>
      <c r="C471" t="s">
        <v>38</v>
      </c>
      <c r="D471" s="1">
        <v>10267</v>
      </c>
      <c r="E471" s="1">
        <v>49710</v>
      </c>
      <c r="F471" s="2">
        <v>38110</v>
      </c>
    </row>
    <row r="472" spans="1:6" x14ac:dyDescent="0.3">
      <c r="A472">
        <v>2020</v>
      </c>
      <c r="B472" t="s">
        <v>60</v>
      </c>
      <c r="C472" t="s">
        <v>39</v>
      </c>
      <c r="D472" s="1">
        <v>2313</v>
      </c>
      <c r="E472" s="1">
        <v>11077</v>
      </c>
      <c r="F472" s="2">
        <v>38165</v>
      </c>
    </row>
    <row r="473" spans="1:6" x14ac:dyDescent="0.3">
      <c r="A473">
        <v>2020</v>
      </c>
      <c r="B473" t="s">
        <v>60</v>
      </c>
      <c r="C473" t="s">
        <v>40</v>
      </c>
      <c r="D473" s="1">
        <v>12651</v>
      </c>
      <c r="E473" s="1">
        <v>70977</v>
      </c>
      <c r="F473" s="2">
        <v>40323</v>
      </c>
    </row>
    <row r="474" spans="1:6" x14ac:dyDescent="0.3">
      <c r="A474">
        <v>2020</v>
      </c>
      <c r="B474" t="s">
        <v>60</v>
      </c>
      <c r="C474" t="s">
        <v>41</v>
      </c>
      <c r="D474" s="1">
        <v>57936</v>
      </c>
      <c r="E474" s="1">
        <v>310244</v>
      </c>
      <c r="F474" s="2">
        <v>44055</v>
      </c>
    </row>
    <row r="475" spans="1:6" x14ac:dyDescent="0.3">
      <c r="A475">
        <v>2020</v>
      </c>
      <c r="B475" t="s">
        <v>60</v>
      </c>
      <c r="C475" t="s">
        <v>42</v>
      </c>
      <c r="D475" s="1">
        <v>6849</v>
      </c>
      <c r="E475" s="1">
        <v>35002</v>
      </c>
      <c r="F475" s="2">
        <v>39528</v>
      </c>
    </row>
    <row r="476" spans="1:6" x14ac:dyDescent="0.3">
      <c r="A476">
        <v>2020</v>
      </c>
      <c r="B476" t="s">
        <v>60</v>
      </c>
      <c r="C476" t="s">
        <v>43</v>
      </c>
      <c r="D476" s="1">
        <v>1995</v>
      </c>
      <c r="E476" s="1">
        <v>7681</v>
      </c>
      <c r="F476" s="2">
        <v>41304</v>
      </c>
    </row>
    <row r="477" spans="1:6" x14ac:dyDescent="0.3">
      <c r="A477">
        <v>2020</v>
      </c>
      <c r="B477" t="s">
        <v>60</v>
      </c>
      <c r="C477" t="s">
        <v>44</v>
      </c>
      <c r="D477" s="1">
        <v>29516</v>
      </c>
      <c r="E477" s="1">
        <v>121622</v>
      </c>
      <c r="F477" s="2">
        <v>50744</v>
      </c>
    </row>
    <row r="478" spans="1:6" x14ac:dyDescent="0.3">
      <c r="A478">
        <v>2020</v>
      </c>
      <c r="B478" t="s">
        <v>60</v>
      </c>
      <c r="C478" t="s">
        <v>45</v>
      </c>
      <c r="D478" s="1">
        <v>20259</v>
      </c>
      <c r="E478" s="1">
        <v>89105</v>
      </c>
      <c r="F478" s="2">
        <v>46691</v>
      </c>
    </row>
    <row r="479" spans="1:6" x14ac:dyDescent="0.3">
      <c r="A479">
        <v>2020</v>
      </c>
      <c r="B479" t="s">
        <v>60</v>
      </c>
      <c r="C479" t="s">
        <v>46</v>
      </c>
      <c r="D479" s="1">
        <v>3442</v>
      </c>
      <c r="E479" s="1">
        <v>15621</v>
      </c>
      <c r="F479" s="2">
        <v>35759</v>
      </c>
    </row>
    <row r="480" spans="1:6" x14ac:dyDescent="0.3">
      <c r="A480">
        <v>2020</v>
      </c>
      <c r="B480" t="s">
        <v>60</v>
      </c>
      <c r="C480" t="s">
        <v>47</v>
      </c>
      <c r="D480" s="1">
        <v>13143</v>
      </c>
      <c r="E480" s="1">
        <v>74028</v>
      </c>
      <c r="F480" s="2">
        <v>36058</v>
      </c>
    </row>
    <row r="481" spans="1:6" x14ac:dyDescent="0.3">
      <c r="A481">
        <v>2020</v>
      </c>
      <c r="B481" t="s">
        <v>60</v>
      </c>
      <c r="C481" t="s">
        <v>48</v>
      </c>
      <c r="D481" s="1">
        <v>1669</v>
      </c>
      <c r="E481" s="1">
        <v>6769</v>
      </c>
      <c r="F481" s="2">
        <v>40253</v>
      </c>
    </row>
    <row r="482" spans="1:6" x14ac:dyDescent="0.3">
      <c r="A482">
        <v>2019</v>
      </c>
      <c r="B482" t="s">
        <v>55</v>
      </c>
      <c r="C482" t="s">
        <v>1</v>
      </c>
      <c r="D482" s="1">
        <v>1846</v>
      </c>
      <c r="E482" s="1">
        <v>18939</v>
      </c>
      <c r="F482" s="2">
        <v>56529</v>
      </c>
    </row>
    <row r="483" spans="1:6" x14ac:dyDescent="0.3">
      <c r="A483">
        <v>2019</v>
      </c>
      <c r="B483" t="s">
        <v>55</v>
      </c>
      <c r="C483" t="s">
        <v>2</v>
      </c>
      <c r="D483" s="1">
        <v>1358</v>
      </c>
      <c r="E483" s="1">
        <v>37970</v>
      </c>
      <c r="F483" s="2">
        <v>52262</v>
      </c>
    </row>
    <row r="484" spans="1:6" x14ac:dyDescent="0.3">
      <c r="A484">
        <v>2019</v>
      </c>
      <c r="B484" t="s">
        <v>55</v>
      </c>
      <c r="C484" t="s">
        <v>3</v>
      </c>
      <c r="D484" s="1">
        <v>2577</v>
      </c>
      <c r="E484" s="1">
        <v>16390</v>
      </c>
      <c r="F484" s="2">
        <v>48299</v>
      </c>
    </row>
    <row r="485" spans="1:6" x14ac:dyDescent="0.3">
      <c r="A485">
        <v>2019</v>
      </c>
      <c r="B485" t="s">
        <v>55</v>
      </c>
      <c r="C485" t="s">
        <v>4</v>
      </c>
      <c r="D485" s="1">
        <v>17663</v>
      </c>
      <c r="E485" s="1">
        <v>443581</v>
      </c>
      <c r="F485" s="2">
        <v>40246</v>
      </c>
    </row>
    <row r="486" spans="1:6" x14ac:dyDescent="0.3">
      <c r="A486">
        <v>2019</v>
      </c>
      <c r="B486" t="s">
        <v>55</v>
      </c>
      <c r="C486" t="s">
        <v>5</v>
      </c>
      <c r="D486" s="1">
        <v>3279</v>
      </c>
      <c r="E486" s="1">
        <v>48392</v>
      </c>
      <c r="F486" s="2">
        <v>90328</v>
      </c>
    </row>
    <row r="487" spans="1:6" x14ac:dyDescent="0.3">
      <c r="A487">
        <v>2019</v>
      </c>
      <c r="B487" t="s">
        <v>55</v>
      </c>
      <c r="C487" t="s">
        <v>6</v>
      </c>
      <c r="D487">
        <v>437</v>
      </c>
      <c r="E487" s="1">
        <v>5258</v>
      </c>
      <c r="F487" s="2">
        <v>41449</v>
      </c>
    </row>
    <row r="488" spans="1:6" x14ac:dyDescent="0.3">
      <c r="A488">
        <v>2019</v>
      </c>
      <c r="B488" t="s">
        <v>55</v>
      </c>
      <c r="C488" t="s">
        <v>7</v>
      </c>
      <c r="D488">
        <v>180</v>
      </c>
      <c r="E488" s="1">
        <v>1471</v>
      </c>
      <c r="F488" s="2">
        <v>42123</v>
      </c>
    </row>
    <row r="489" spans="1:6" x14ac:dyDescent="0.3">
      <c r="A489">
        <v>2019</v>
      </c>
      <c r="B489" t="s">
        <v>55</v>
      </c>
      <c r="C489" t="s">
        <v>8</v>
      </c>
      <c r="D489" s="1">
        <v>5304</v>
      </c>
      <c r="E489" s="1">
        <v>71329</v>
      </c>
      <c r="F489" s="2">
        <v>35645</v>
      </c>
    </row>
    <row r="490" spans="1:6" x14ac:dyDescent="0.3">
      <c r="A490">
        <v>2019</v>
      </c>
      <c r="B490" t="s">
        <v>55</v>
      </c>
      <c r="C490" t="s">
        <v>9</v>
      </c>
      <c r="D490" s="1">
        <v>2662</v>
      </c>
      <c r="E490" s="1">
        <v>29910</v>
      </c>
      <c r="F490" s="2">
        <v>43258</v>
      </c>
    </row>
    <row r="491" spans="1:6" x14ac:dyDescent="0.3">
      <c r="A491">
        <v>2019</v>
      </c>
      <c r="B491" t="s">
        <v>55</v>
      </c>
      <c r="C491" t="s">
        <v>10</v>
      </c>
      <c r="D491" s="1">
        <v>2401</v>
      </c>
      <c r="E491" s="1">
        <v>26555</v>
      </c>
      <c r="F491" s="2">
        <v>41105</v>
      </c>
    </row>
    <row r="492" spans="1:6" x14ac:dyDescent="0.3">
      <c r="A492">
        <v>2019</v>
      </c>
      <c r="B492" t="s">
        <v>55</v>
      </c>
      <c r="C492" t="s">
        <v>11</v>
      </c>
      <c r="D492" s="1">
        <v>2825</v>
      </c>
      <c r="E492" s="1">
        <v>26828</v>
      </c>
      <c r="F492" s="2">
        <v>52197</v>
      </c>
    </row>
    <row r="493" spans="1:6" x14ac:dyDescent="0.3">
      <c r="A493">
        <v>2019</v>
      </c>
      <c r="B493" t="s">
        <v>55</v>
      </c>
      <c r="C493" t="s">
        <v>12</v>
      </c>
      <c r="D493" s="1">
        <v>2255</v>
      </c>
      <c r="E493" s="1">
        <v>21475</v>
      </c>
      <c r="F493" s="2">
        <v>50243</v>
      </c>
    </row>
    <row r="494" spans="1:6" x14ac:dyDescent="0.3">
      <c r="A494">
        <v>2019</v>
      </c>
      <c r="B494" t="s">
        <v>55</v>
      </c>
      <c r="C494" t="s">
        <v>13</v>
      </c>
      <c r="D494" s="1">
        <v>2916</v>
      </c>
      <c r="E494" s="1">
        <v>23431</v>
      </c>
      <c r="F494" s="2">
        <v>44087</v>
      </c>
    </row>
    <row r="495" spans="1:6" x14ac:dyDescent="0.3">
      <c r="A495">
        <v>2019</v>
      </c>
      <c r="B495" t="s">
        <v>55</v>
      </c>
      <c r="C495" t="s">
        <v>14</v>
      </c>
      <c r="D495" s="1">
        <v>2612</v>
      </c>
      <c r="E495" s="1">
        <v>19353</v>
      </c>
      <c r="F495" s="2">
        <v>47802</v>
      </c>
    </row>
    <row r="496" spans="1:6" x14ac:dyDescent="0.3">
      <c r="A496">
        <v>2019</v>
      </c>
      <c r="B496" t="s">
        <v>55</v>
      </c>
      <c r="C496" t="s">
        <v>15</v>
      </c>
      <c r="D496" s="1">
        <v>1561</v>
      </c>
      <c r="E496" s="1">
        <v>18911</v>
      </c>
      <c r="F496" s="2">
        <v>56448</v>
      </c>
    </row>
    <row r="497" spans="1:6" x14ac:dyDescent="0.3">
      <c r="A497">
        <v>2019</v>
      </c>
      <c r="B497" t="s">
        <v>55</v>
      </c>
      <c r="C497" t="s">
        <v>16</v>
      </c>
      <c r="D497" s="1">
        <v>3133</v>
      </c>
      <c r="E497" s="1">
        <v>44052</v>
      </c>
      <c r="F497" s="2">
        <v>87820</v>
      </c>
    </row>
    <row r="498" spans="1:6" x14ac:dyDescent="0.3">
      <c r="A498">
        <v>2019</v>
      </c>
      <c r="B498" t="s">
        <v>55</v>
      </c>
      <c r="C498" t="s">
        <v>17</v>
      </c>
      <c r="D498" s="1">
        <v>1447</v>
      </c>
      <c r="E498" s="1">
        <v>7281</v>
      </c>
      <c r="F498" s="2">
        <v>41157</v>
      </c>
    </row>
    <row r="499" spans="1:6" x14ac:dyDescent="0.3">
      <c r="A499">
        <v>2019</v>
      </c>
      <c r="B499" t="s">
        <v>55</v>
      </c>
      <c r="C499" t="s">
        <v>18</v>
      </c>
      <c r="D499">
        <v>723</v>
      </c>
      <c r="E499" s="1">
        <v>7194</v>
      </c>
      <c r="F499" s="2">
        <v>44642</v>
      </c>
    </row>
    <row r="500" spans="1:6" x14ac:dyDescent="0.3">
      <c r="A500">
        <v>2019</v>
      </c>
      <c r="B500" t="s">
        <v>55</v>
      </c>
      <c r="C500" t="s">
        <v>19</v>
      </c>
      <c r="D500" s="1">
        <v>1007</v>
      </c>
      <c r="E500" s="1">
        <v>10500</v>
      </c>
      <c r="F500" s="2">
        <v>63846</v>
      </c>
    </row>
    <row r="501" spans="1:6" x14ac:dyDescent="0.3">
      <c r="A501">
        <v>2019</v>
      </c>
      <c r="B501" t="s">
        <v>55</v>
      </c>
      <c r="C501" t="s">
        <v>20</v>
      </c>
      <c r="D501" s="1">
        <v>3480</v>
      </c>
      <c r="E501" s="1">
        <v>35622</v>
      </c>
      <c r="F501" s="2">
        <v>41799</v>
      </c>
    </row>
    <row r="502" spans="1:6" x14ac:dyDescent="0.3">
      <c r="A502">
        <v>2019</v>
      </c>
      <c r="B502" t="s">
        <v>55</v>
      </c>
      <c r="C502" t="s">
        <v>21</v>
      </c>
      <c r="D502" s="1">
        <v>3094</v>
      </c>
      <c r="E502" s="1">
        <v>28134</v>
      </c>
      <c r="F502" s="2">
        <v>51107</v>
      </c>
    </row>
    <row r="503" spans="1:6" x14ac:dyDescent="0.3">
      <c r="A503">
        <v>2019</v>
      </c>
      <c r="B503" t="s">
        <v>55</v>
      </c>
      <c r="C503" t="s">
        <v>22</v>
      </c>
      <c r="D503" s="1">
        <v>2110</v>
      </c>
      <c r="E503" s="1">
        <v>15777</v>
      </c>
      <c r="F503" s="2">
        <v>49263</v>
      </c>
    </row>
    <row r="504" spans="1:6" x14ac:dyDescent="0.3">
      <c r="A504">
        <v>2019</v>
      </c>
      <c r="B504" t="s">
        <v>55</v>
      </c>
      <c r="C504" t="s">
        <v>23</v>
      </c>
      <c r="D504" s="1">
        <v>2031</v>
      </c>
      <c r="E504" s="1">
        <v>16899</v>
      </c>
      <c r="F504" s="2">
        <v>44815</v>
      </c>
    </row>
    <row r="505" spans="1:6" x14ac:dyDescent="0.3">
      <c r="A505">
        <v>2019</v>
      </c>
      <c r="B505" t="s">
        <v>55</v>
      </c>
      <c r="C505" t="s">
        <v>24</v>
      </c>
      <c r="D505" s="1">
        <v>1789</v>
      </c>
      <c r="E505" s="1">
        <v>12792</v>
      </c>
      <c r="F505" s="2">
        <v>67162</v>
      </c>
    </row>
    <row r="506" spans="1:6" x14ac:dyDescent="0.3">
      <c r="A506">
        <v>2019</v>
      </c>
      <c r="B506" t="s">
        <v>55</v>
      </c>
      <c r="C506" t="s">
        <v>25</v>
      </c>
      <c r="D506" s="1">
        <v>2414</v>
      </c>
      <c r="E506" s="1">
        <v>15761</v>
      </c>
      <c r="F506" s="2">
        <v>42685</v>
      </c>
    </row>
    <row r="507" spans="1:6" x14ac:dyDescent="0.3">
      <c r="A507">
        <v>2019</v>
      </c>
      <c r="B507" t="s">
        <v>55</v>
      </c>
      <c r="C507" t="s">
        <v>26</v>
      </c>
      <c r="D507">
        <v>618</v>
      </c>
      <c r="E507" s="1">
        <v>19841</v>
      </c>
      <c r="F507" s="2">
        <v>86362</v>
      </c>
    </row>
    <row r="508" spans="1:6" x14ac:dyDescent="0.3">
      <c r="A508">
        <v>2019</v>
      </c>
      <c r="B508" t="s">
        <v>55</v>
      </c>
      <c r="C508" t="s">
        <v>27</v>
      </c>
      <c r="D508">
        <v>350</v>
      </c>
      <c r="E508" s="1">
        <v>2627</v>
      </c>
      <c r="F508" s="2">
        <v>44073</v>
      </c>
    </row>
    <row r="509" spans="1:6" x14ac:dyDescent="0.3">
      <c r="A509">
        <v>2019</v>
      </c>
      <c r="B509" t="s">
        <v>55</v>
      </c>
      <c r="C509" t="s">
        <v>28</v>
      </c>
      <c r="D509">
        <v>998</v>
      </c>
      <c r="E509" s="1">
        <v>12407</v>
      </c>
      <c r="F509" s="2">
        <v>41732</v>
      </c>
    </row>
    <row r="510" spans="1:6" x14ac:dyDescent="0.3">
      <c r="A510">
        <v>2019</v>
      </c>
      <c r="B510" t="s">
        <v>55</v>
      </c>
      <c r="C510" t="s">
        <v>29</v>
      </c>
      <c r="D510" s="1">
        <v>2100</v>
      </c>
      <c r="E510" s="1">
        <v>36949</v>
      </c>
      <c r="F510" s="2">
        <v>68427</v>
      </c>
    </row>
    <row r="511" spans="1:6" x14ac:dyDescent="0.3">
      <c r="A511">
        <v>2019</v>
      </c>
      <c r="B511" t="s">
        <v>55</v>
      </c>
      <c r="C511" t="s">
        <v>30</v>
      </c>
      <c r="D511" s="1">
        <v>3053</v>
      </c>
      <c r="E511" s="1">
        <v>31787</v>
      </c>
      <c r="F511" s="2">
        <v>42992</v>
      </c>
    </row>
    <row r="512" spans="1:6" x14ac:dyDescent="0.3">
      <c r="A512">
        <v>2019</v>
      </c>
      <c r="B512" t="s">
        <v>55</v>
      </c>
      <c r="C512" t="s">
        <v>31</v>
      </c>
      <c r="D512" s="1">
        <v>3378</v>
      </c>
      <c r="E512" s="1">
        <v>29828</v>
      </c>
      <c r="F512" s="2">
        <v>40862</v>
      </c>
    </row>
    <row r="513" spans="1:6" x14ac:dyDescent="0.3">
      <c r="A513">
        <v>2019</v>
      </c>
      <c r="B513" t="s">
        <v>55</v>
      </c>
      <c r="C513" t="s">
        <v>32</v>
      </c>
      <c r="D513" s="1">
        <v>1784</v>
      </c>
      <c r="E513" s="1">
        <v>25973</v>
      </c>
      <c r="F513" s="2">
        <v>97355</v>
      </c>
    </row>
    <row r="514" spans="1:6" x14ac:dyDescent="0.3">
      <c r="A514">
        <v>2019</v>
      </c>
      <c r="B514" t="s">
        <v>55</v>
      </c>
      <c r="C514" t="s">
        <v>33</v>
      </c>
      <c r="D514" s="1">
        <v>2531</v>
      </c>
      <c r="E514" s="1">
        <v>28532</v>
      </c>
      <c r="F514" s="2">
        <v>51860</v>
      </c>
    </row>
    <row r="515" spans="1:6" x14ac:dyDescent="0.3">
      <c r="A515">
        <v>2019</v>
      </c>
      <c r="B515" t="s">
        <v>55</v>
      </c>
      <c r="C515" t="s">
        <v>34</v>
      </c>
      <c r="D515" s="1">
        <v>4402</v>
      </c>
      <c r="E515" s="1">
        <v>56786</v>
      </c>
      <c r="F515" s="2">
        <v>91249</v>
      </c>
    </row>
    <row r="516" spans="1:6" x14ac:dyDescent="0.3">
      <c r="A516">
        <v>2019</v>
      </c>
      <c r="B516" t="s">
        <v>55</v>
      </c>
      <c r="C516" t="s">
        <v>35</v>
      </c>
      <c r="D516" s="1">
        <v>4633</v>
      </c>
      <c r="E516" s="1">
        <v>54550</v>
      </c>
      <c r="F516" s="2">
        <v>37586</v>
      </c>
    </row>
    <row r="517" spans="1:6" x14ac:dyDescent="0.3">
      <c r="A517">
        <v>2019</v>
      </c>
      <c r="B517" t="s">
        <v>55</v>
      </c>
      <c r="C517" t="s">
        <v>36</v>
      </c>
      <c r="D517" s="1">
        <v>3616</v>
      </c>
      <c r="E517" s="1">
        <v>52904</v>
      </c>
      <c r="F517" s="2">
        <v>65014</v>
      </c>
    </row>
    <row r="518" spans="1:6" x14ac:dyDescent="0.3">
      <c r="A518">
        <v>2019</v>
      </c>
      <c r="B518" t="s">
        <v>55</v>
      </c>
      <c r="C518" t="s">
        <v>37</v>
      </c>
      <c r="D518">
        <v>198</v>
      </c>
      <c r="E518" s="1">
        <v>1121</v>
      </c>
      <c r="F518" s="2">
        <v>39917</v>
      </c>
    </row>
    <row r="519" spans="1:6" x14ac:dyDescent="0.3">
      <c r="A519">
        <v>2019</v>
      </c>
      <c r="B519" t="s">
        <v>55</v>
      </c>
      <c r="C519" t="s">
        <v>38</v>
      </c>
      <c r="D519" s="1">
        <v>1345</v>
      </c>
      <c r="E519" s="1">
        <v>12552</v>
      </c>
      <c r="F519" s="2">
        <v>43952</v>
      </c>
    </row>
    <row r="520" spans="1:6" x14ac:dyDescent="0.3">
      <c r="A520">
        <v>2019</v>
      </c>
      <c r="B520" t="s">
        <v>55</v>
      </c>
      <c r="C520" t="s">
        <v>39</v>
      </c>
      <c r="D520" s="1">
        <v>1063</v>
      </c>
      <c r="E520" s="1">
        <v>6986</v>
      </c>
      <c r="F520" s="2">
        <v>43642</v>
      </c>
    </row>
    <row r="521" spans="1:6" x14ac:dyDescent="0.3">
      <c r="A521">
        <v>2019</v>
      </c>
      <c r="B521" t="s">
        <v>55</v>
      </c>
      <c r="C521" t="s">
        <v>40</v>
      </c>
      <c r="D521" s="1">
        <v>1107</v>
      </c>
      <c r="E521" s="1">
        <v>11568</v>
      </c>
      <c r="F521" s="2">
        <v>46865</v>
      </c>
    </row>
    <row r="522" spans="1:6" x14ac:dyDescent="0.3">
      <c r="A522">
        <v>2019</v>
      </c>
      <c r="B522" t="s">
        <v>55</v>
      </c>
      <c r="C522" t="s">
        <v>41</v>
      </c>
      <c r="D522" s="1">
        <v>19971</v>
      </c>
      <c r="E522" s="1">
        <v>307800</v>
      </c>
      <c r="F522" s="2">
        <v>114918</v>
      </c>
    </row>
    <row r="523" spans="1:6" x14ac:dyDescent="0.3">
      <c r="A523">
        <v>2019</v>
      </c>
      <c r="B523" t="s">
        <v>55</v>
      </c>
      <c r="C523" t="s">
        <v>42</v>
      </c>
      <c r="D523" s="1">
        <v>1032</v>
      </c>
      <c r="E523" s="1">
        <v>15160</v>
      </c>
      <c r="F523" s="2">
        <v>63604</v>
      </c>
    </row>
    <row r="524" spans="1:6" x14ac:dyDescent="0.3">
      <c r="A524">
        <v>2019</v>
      </c>
      <c r="B524" t="s">
        <v>55</v>
      </c>
      <c r="C524" t="s">
        <v>43</v>
      </c>
      <c r="D524">
        <v>564</v>
      </c>
      <c r="E524" s="1">
        <v>4130</v>
      </c>
      <c r="F524" s="2">
        <v>39607</v>
      </c>
    </row>
    <row r="525" spans="1:6" x14ac:dyDescent="0.3">
      <c r="A525">
        <v>2019</v>
      </c>
      <c r="B525" t="s">
        <v>55</v>
      </c>
      <c r="C525" t="s">
        <v>44</v>
      </c>
      <c r="D525" s="1">
        <v>2095</v>
      </c>
      <c r="E525" s="1">
        <v>18691</v>
      </c>
      <c r="F525" s="2">
        <v>48704</v>
      </c>
    </row>
    <row r="526" spans="1:6" x14ac:dyDescent="0.3">
      <c r="A526">
        <v>2019</v>
      </c>
      <c r="B526" t="s">
        <v>55</v>
      </c>
      <c r="C526" t="s">
        <v>45</v>
      </c>
      <c r="D526" s="1">
        <v>7117</v>
      </c>
      <c r="E526" s="1">
        <v>105362</v>
      </c>
      <c r="F526" s="2">
        <v>34547</v>
      </c>
    </row>
    <row r="527" spans="1:6" x14ac:dyDescent="0.3">
      <c r="A527">
        <v>2019</v>
      </c>
      <c r="B527" t="s">
        <v>55</v>
      </c>
      <c r="C527" t="s">
        <v>46</v>
      </c>
      <c r="D527" s="1">
        <v>1166</v>
      </c>
      <c r="E527" s="1">
        <v>23333</v>
      </c>
      <c r="F527" s="2">
        <v>80470</v>
      </c>
    </row>
    <row r="528" spans="1:6" x14ac:dyDescent="0.3">
      <c r="A528">
        <v>2019</v>
      </c>
      <c r="B528" t="s">
        <v>55</v>
      </c>
      <c r="C528" t="s">
        <v>47</v>
      </c>
      <c r="D528" s="1">
        <v>2876</v>
      </c>
      <c r="E528" s="1">
        <v>31424</v>
      </c>
      <c r="F528" s="2">
        <v>40225</v>
      </c>
    </row>
    <row r="529" spans="1:6" x14ac:dyDescent="0.3">
      <c r="A529">
        <v>2019</v>
      </c>
      <c r="B529" t="s">
        <v>55</v>
      </c>
      <c r="C529" t="s">
        <v>48</v>
      </c>
      <c r="D529" s="1">
        <v>1463</v>
      </c>
      <c r="E529" s="1">
        <v>23524</v>
      </c>
      <c r="F529" s="2">
        <v>86467</v>
      </c>
    </row>
    <row r="530" spans="1:6" x14ac:dyDescent="0.3">
      <c r="A530">
        <v>2019</v>
      </c>
      <c r="B530" t="s">
        <v>51</v>
      </c>
      <c r="C530" t="s">
        <v>1</v>
      </c>
      <c r="D530" s="1">
        <v>10069</v>
      </c>
      <c r="E530" s="1">
        <v>93619</v>
      </c>
      <c r="F530" s="2">
        <v>56141</v>
      </c>
    </row>
    <row r="531" spans="1:6" x14ac:dyDescent="0.3">
      <c r="A531">
        <v>2019</v>
      </c>
      <c r="B531" t="s">
        <v>51</v>
      </c>
      <c r="C531" t="s">
        <v>2</v>
      </c>
      <c r="D531" s="1">
        <v>13677</v>
      </c>
      <c r="E531" s="1">
        <v>171309</v>
      </c>
      <c r="F531" s="2">
        <v>58621</v>
      </c>
    </row>
    <row r="532" spans="1:6" x14ac:dyDescent="0.3">
      <c r="A532">
        <v>2019</v>
      </c>
      <c r="B532" t="s">
        <v>51</v>
      </c>
      <c r="C532" t="s">
        <v>3</v>
      </c>
      <c r="D532" s="1">
        <v>7093</v>
      </c>
      <c r="E532" s="1">
        <v>52538</v>
      </c>
      <c r="F532" s="2">
        <v>49541</v>
      </c>
    </row>
    <row r="533" spans="1:6" x14ac:dyDescent="0.3">
      <c r="A533">
        <v>2019</v>
      </c>
      <c r="B533" t="s">
        <v>51</v>
      </c>
      <c r="C533" t="s">
        <v>4</v>
      </c>
      <c r="D533" s="1">
        <v>84247</v>
      </c>
      <c r="E533" s="1">
        <v>885668</v>
      </c>
      <c r="F533" s="2">
        <v>73343</v>
      </c>
    </row>
    <row r="534" spans="1:6" x14ac:dyDescent="0.3">
      <c r="A534">
        <v>2019</v>
      </c>
      <c r="B534" t="s">
        <v>51</v>
      </c>
      <c r="C534" t="s">
        <v>5</v>
      </c>
      <c r="D534" s="1">
        <v>20430</v>
      </c>
      <c r="E534" s="1">
        <v>178880</v>
      </c>
      <c r="F534" s="2">
        <v>64603</v>
      </c>
    </row>
    <row r="535" spans="1:6" x14ac:dyDescent="0.3">
      <c r="A535">
        <v>2019</v>
      </c>
      <c r="B535" t="s">
        <v>51</v>
      </c>
      <c r="C535" t="s">
        <v>6</v>
      </c>
      <c r="D535" s="1">
        <v>9496</v>
      </c>
      <c r="E535" s="1">
        <v>59731</v>
      </c>
      <c r="F535" s="2">
        <v>72413</v>
      </c>
    </row>
    <row r="536" spans="1:6" x14ac:dyDescent="0.3">
      <c r="A536">
        <v>2019</v>
      </c>
      <c r="B536" t="s">
        <v>51</v>
      </c>
      <c r="C536" t="s">
        <v>7</v>
      </c>
      <c r="D536" s="1">
        <v>3007</v>
      </c>
      <c r="E536" s="1">
        <v>22909</v>
      </c>
      <c r="F536" s="2">
        <v>62481</v>
      </c>
    </row>
    <row r="537" spans="1:6" x14ac:dyDescent="0.3">
      <c r="A537">
        <v>2019</v>
      </c>
      <c r="B537" t="s">
        <v>51</v>
      </c>
      <c r="C537" t="s">
        <v>8</v>
      </c>
      <c r="D537" s="1">
        <v>74711</v>
      </c>
      <c r="E537" s="1">
        <v>563526</v>
      </c>
      <c r="F537" s="2">
        <v>52893</v>
      </c>
    </row>
    <row r="538" spans="1:6" x14ac:dyDescent="0.3">
      <c r="A538">
        <v>2019</v>
      </c>
      <c r="B538" t="s">
        <v>51</v>
      </c>
      <c r="C538" t="s">
        <v>9</v>
      </c>
      <c r="D538" s="1">
        <v>21408</v>
      </c>
      <c r="E538" s="1">
        <v>203951</v>
      </c>
      <c r="F538" s="2">
        <v>63683</v>
      </c>
    </row>
    <row r="539" spans="1:6" x14ac:dyDescent="0.3">
      <c r="A539">
        <v>2019</v>
      </c>
      <c r="B539" t="s">
        <v>51</v>
      </c>
      <c r="C539" t="s">
        <v>10</v>
      </c>
      <c r="D539" s="1">
        <v>8175</v>
      </c>
      <c r="E539" s="1">
        <v>50684</v>
      </c>
      <c r="F539" s="2">
        <v>46258</v>
      </c>
    </row>
    <row r="540" spans="1:6" x14ac:dyDescent="0.3">
      <c r="A540">
        <v>2019</v>
      </c>
      <c r="B540" t="s">
        <v>51</v>
      </c>
      <c r="C540" t="s">
        <v>11</v>
      </c>
      <c r="D540" s="1">
        <v>32686</v>
      </c>
      <c r="E540" s="1">
        <v>227968</v>
      </c>
      <c r="F540" s="2">
        <v>73799</v>
      </c>
    </row>
    <row r="541" spans="1:6" x14ac:dyDescent="0.3">
      <c r="A541">
        <v>2019</v>
      </c>
      <c r="B541" t="s">
        <v>51</v>
      </c>
      <c r="C541" t="s">
        <v>12</v>
      </c>
      <c r="D541" s="1">
        <v>15232</v>
      </c>
      <c r="E541" s="1">
        <v>145851</v>
      </c>
      <c r="F541" s="2">
        <v>60057</v>
      </c>
    </row>
    <row r="542" spans="1:6" x14ac:dyDescent="0.3">
      <c r="A542">
        <v>2019</v>
      </c>
      <c r="B542" t="s">
        <v>51</v>
      </c>
      <c r="C542" t="s">
        <v>13</v>
      </c>
      <c r="D542" s="1">
        <v>9462</v>
      </c>
      <c r="E542" s="1">
        <v>78134</v>
      </c>
      <c r="F542" s="2">
        <v>58962</v>
      </c>
    </row>
    <row r="543" spans="1:6" x14ac:dyDescent="0.3">
      <c r="A543">
        <v>2019</v>
      </c>
      <c r="B543" t="s">
        <v>51</v>
      </c>
      <c r="C543" t="s">
        <v>14</v>
      </c>
      <c r="D543" s="1">
        <v>7399</v>
      </c>
      <c r="E543" s="1">
        <v>63735</v>
      </c>
      <c r="F543" s="2">
        <v>57030</v>
      </c>
    </row>
    <row r="544" spans="1:6" x14ac:dyDescent="0.3">
      <c r="A544">
        <v>2019</v>
      </c>
      <c r="B544" t="s">
        <v>51</v>
      </c>
      <c r="C544" t="s">
        <v>15</v>
      </c>
      <c r="D544" s="1">
        <v>9517</v>
      </c>
      <c r="E544" s="1">
        <v>80463</v>
      </c>
      <c r="F544" s="2">
        <v>55601</v>
      </c>
    </row>
    <row r="545" spans="1:6" x14ac:dyDescent="0.3">
      <c r="A545">
        <v>2019</v>
      </c>
      <c r="B545" t="s">
        <v>51</v>
      </c>
      <c r="C545" t="s">
        <v>16</v>
      </c>
      <c r="D545" s="1">
        <v>10991</v>
      </c>
      <c r="E545" s="1">
        <v>142033</v>
      </c>
      <c r="F545" s="2">
        <v>64940</v>
      </c>
    </row>
    <row r="546" spans="1:6" x14ac:dyDescent="0.3">
      <c r="A546">
        <v>2019</v>
      </c>
      <c r="B546" t="s">
        <v>51</v>
      </c>
      <c r="C546" t="s">
        <v>17</v>
      </c>
      <c r="D546" s="1">
        <v>5605</v>
      </c>
      <c r="E546" s="1">
        <v>29987</v>
      </c>
      <c r="F546" s="2">
        <v>51654</v>
      </c>
    </row>
    <row r="547" spans="1:6" x14ac:dyDescent="0.3">
      <c r="A547">
        <v>2019</v>
      </c>
      <c r="B547" t="s">
        <v>51</v>
      </c>
      <c r="C547" t="s">
        <v>18</v>
      </c>
      <c r="D547" s="1">
        <v>16694</v>
      </c>
      <c r="E547" s="1">
        <v>166132</v>
      </c>
      <c r="F547" s="2">
        <v>67799</v>
      </c>
    </row>
    <row r="548" spans="1:6" x14ac:dyDescent="0.3">
      <c r="A548">
        <v>2019</v>
      </c>
      <c r="B548" t="s">
        <v>51</v>
      </c>
      <c r="C548" t="s">
        <v>19</v>
      </c>
      <c r="D548" s="1">
        <v>21309</v>
      </c>
      <c r="E548" s="1">
        <v>163062</v>
      </c>
      <c r="F548" s="2">
        <v>81436</v>
      </c>
    </row>
    <row r="549" spans="1:6" x14ac:dyDescent="0.3">
      <c r="A549">
        <v>2019</v>
      </c>
      <c r="B549" t="s">
        <v>51</v>
      </c>
      <c r="C549" t="s">
        <v>20</v>
      </c>
      <c r="D549" s="1">
        <v>21106</v>
      </c>
      <c r="E549" s="1">
        <v>173015</v>
      </c>
      <c r="F549" s="2">
        <v>63588</v>
      </c>
    </row>
    <row r="550" spans="1:6" x14ac:dyDescent="0.3">
      <c r="A550">
        <v>2019</v>
      </c>
      <c r="B550" t="s">
        <v>51</v>
      </c>
      <c r="C550" t="s">
        <v>21</v>
      </c>
      <c r="D550" s="1">
        <v>16700</v>
      </c>
      <c r="E550" s="1">
        <v>127092</v>
      </c>
      <c r="F550" s="2">
        <v>69734</v>
      </c>
    </row>
    <row r="551" spans="1:6" x14ac:dyDescent="0.3">
      <c r="A551">
        <v>2019</v>
      </c>
      <c r="B551" t="s">
        <v>51</v>
      </c>
      <c r="C551" t="s">
        <v>22</v>
      </c>
      <c r="D551" s="1">
        <v>5771</v>
      </c>
      <c r="E551" s="1">
        <v>44543</v>
      </c>
      <c r="F551" s="2">
        <v>50925</v>
      </c>
    </row>
    <row r="552" spans="1:6" x14ac:dyDescent="0.3">
      <c r="A552">
        <v>2019</v>
      </c>
      <c r="B552" t="s">
        <v>51</v>
      </c>
      <c r="C552" t="s">
        <v>23</v>
      </c>
      <c r="D552" s="1">
        <v>15133</v>
      </c>
      <c r="E552" s="1">
        <v>126641</v>
      </c>
      <c r="F552" s="2">
        <v>61762</v>
      </c>
    </row>
    <row r="553" spans="1:6" x14ac:dyDescent="0.3">
      <c r="A553">
        <v>2019</v>
      </c>
      <c r="B553" t="s">
        <v>51</v>
      </c>
      <c r="C553" t="s">
        <v>24</v>
      </c>
      <c r="D553" s="1">
        <v>6432</v>
      </c>
      <c r="E553" s="1">
        <v>29914</v>
      </c>
      <c r="F553" s="2">
        <v>53962</v>
      </c>
    </row>
    <row r="554" spans="1:6" x14ac:dyDescent="0.3">
      <c r="A554">
        <v>2019</v>
      </c>
      <c r="B554" t="s">
        <v>51</v>
      </c>
      <c r="C554" t="s">
        <v>25</v>
      </c>
      <c r="D554" s="1">
        <v>7038</v>
      </c>
      <c r="E554" s="1">
        <v>53732</v>
      </c>
      <c r="F554" s="2">
        <v>53794</v>
      </c>
    </row>
    <row r="555" spans="1:6" x14ac:dyDescent="0.3">
      <c r="A555">
        <v>2019</v>
      </c>
      <c r="B555" t="s">
        <v>51</v>
      </c>
      <c r="C555" t="s">
        <v>26</v>
      </c>
      <c r="D555" s="1">
        <v>5852</v>
      </c>
      <c r="E555" s="1">
        <v>95939</v>
      </c>
      <c r="F555" s="2">
        <v>64365</v>
      </c>
    </row>
    <row r="556" spans="1:6" x14ac:dyDescent="0.3">
      <c r="A556">
        <v>2019</v>
      </c>
      <c r="B556" t="s">
        <v>51</v>
      </c>
      <c r="C556" t="s">
        <v>27</v>
      </c>
      <c r="D556" s="1">
        <v>4692</v>
      </c>
      <c r="E556" s="1">
        <v>27825</v>
      </c>
      <c r="F556" s="2">
        <v>64868</v>
      </c>
    </row>
    <row r="557" spans="1:6" x14ac:dyDescent="0.3">
      <c r="A557">
        <v>2019</v>
      </c>
      <c r="B557" t="s">
        <v>51</v>
      </c>
      <c r="C557" t="s">
        <v>28</v>
      </c>
      <c r="D557" s="1">
        <v>22556</v>
      </c>
      <c r="E557" s="1">
        <v>159462</v>
      </c>
      <c r="F557" s="2">
        <v>74644</v>
      </c>
    </row>
    <row r="558" spans="1:6" x14ac:dyDescent="0.3">
      <c r="A558">
        <v>2019</v>
      </c>
      <c r="B558" t="s">
        <v>51</v>
      </c>
      <c r="C558" t="s">
        <v>29</v>
      </c>
      <c r="D558" s="1">
        <v>5571</v>
      </c>
      <c r="E558" s="1">
        <v>50153</v>
      </c>
      <c r="F558" s="2">
        <v>52091</v>
      </c>
    </row>
    <row r="559" spans="1:6" x14ac:dyDescent="0.3">
      <c r="A559">
        <v>2019</v>
      </c>
      <c r="B559" t="s">
        <v>51</v>
      </c>
      <c r="C559" t="s">
        <v>30</v>
      </c>
      <c r="D559" s="1">
        <v>50432</v>
      </c>
      <c r="E559" s="1">
        <v>405650</v>
      </c>
      <c r="F559" s="2">
        <v>75570</v>
      </c>
    </row>
    <row r="560" spans="1:6" x14ac:dyDescent="0.3">
      <c r="A560">
        <v>2019</v>
      </c>
      <c r="B560" t="s">
        <v>51</v>
      </c>
      <c r="C560" t="s">
        <v>31</v>
      </c>
      <c r="D560" s="1">
        <v>27974</v>
      </c>
      <c r="E560" s="1">
        <v>231739</v>
      </c>
      <c r="F560" s="2">
        <v>56974</v>
      </c>
    </row>
    <row r="561" spans="1:6" x14ac:dyDescent="0.3">
      <c r="A561">
        <v>2019</v>
      </c>
      <c r="B561" t="s">
        <v>51</v>
      </c>
      <c r="C561" t="s">
        <v>32</v>
      </c>
      <c r="D561" s="1">
        <v>3692</v>
      </c>
      <c r="E561" s="1">
        <v>27961</v>
      </c>
      <c r="F561" s="2">
        <v>68153</v>
      </c>
    </row>
    <row r="562" spans="1:6" x14ac:dyDescent="0.3">
      <c r="A562">
        <v>2019</v>
      </c>
      <c r="B562" t="s">
        <v>51</v>
      </c>
      <c r="C562" t="s">
        <v>33</v>
      </c>
      <c r="D562" s="1">
        <v>23405</v>
      </c>
      <c r="E562" s="1">
        <v>226563</v>
      </c>
      <c r="F562" s="2">
        <v>62383</v>
      </c>
    </row>
    <row r="563" spans="1:6" x14ac:dyDescent="0.3">
      <c r="A563">
        <v>2019</v>
      </c>
      <c r="B563" t="s">
        <v>51</v>
      </c>
      <c r="C563" t="s">
        <v>34</v>
      </c>
      <c r="D563" s="1">
        <v>9801</v>
      </c>
      <c r="E563" s="1">
        <v>82834</v>
      </c>
      <c r="F563" s="2">
        <v>54435</v>
      </c>
    </row>
    <row r="564" spans="1:6" x14ac:dyDescent="0.3">
      <c r="A564">
        <v>2019</v>
      </c>
      <c r="B564" t="s">
        <v>51</v>
      </c>
      <c r="C564" t="s">
        <v>35</v>
      </c>
      <c r="D564" s="1">
        <v>14626</v>
      </c>
      <c r="E564" s="1">
        <v>108871</v>
      </c>
      <c r="F564" s="2">
        <v>63148</v>
      </c>
    </row>
    <row r="565" spans="1:6" x14ac:dyDescent="0.3">
      <c r="A565">
        <v>2019</v>
      </c>
      <c r="B565" t="s">
        <v>51</v>
      </c>
      <c r="C565" t="s">
        <v>36</v>
      </c>
      <c r="D565" s="1">
        <v>29139</v>
      </c>
      <c r="E565" s="1">
        <v>260895</v>
      </c>
      <c r="F565" s="2">
        <v>68612</v>
      </c>
    </row>
    <row r="566" spans="1:6" x14ac:dyDescent="0.3">
      <c r="A566">
        <v>2019</v>
      </c>
      <c r="B566" t="s">
        <v>51</v>
      </c>
      <c r="C566" t="s">
        <v>37</v>
      </c>
      <c r="D566" s="1">
        <v>3833</v>
      </c>
      <c r="E566" s="1">
        <v>19980</v>
      </c>
      <c r="F566" s="2">
        <v>63414</v>
      </c>
    </row>
    <row r="567" spans="1:6" x14ac:dyDescent="0.3">
      <c r="A567">
        <v>2019</v>
      </c>
      <c r="B567" t="s">
        <v>51</v>
      </c>
      <c r="C567" t="s">
        <v>38</v>
      </c>
      <c r="D567" s="1">
        <v>12956</v>
      </c>
      <c r="E567" s="1">
        <v>107028</v>
      </c>
      <c r="F567" s="2">
        <v>55230</v>
      </c>
    </row>
    <row r="568" spans="1:6" x14ac:dyDescent="0.3">
      <c r="A568">
        <v>2019</v>
      </c>
      <c r="B568" t="s">
        <v>51</v>
      </c>
      <c r="C568" t="s">
        <v>39</v>
      </c>
      <c r="D568" s="1">
        <v>3897</v>
      </c>
      <c r="E568" s="1">
        <v>23609</v>
      </c>
      <c r="F568" s="2">
        <v>50997</v>
      </c>
    </row>
    <row r="569" spans="1:6" x14ac:dyDescent="0.3">
      <c r="A569">
        <v>2019</v>
      </c>
      <c r="B569" t="s">
        <v>51</v>
      </c>
      <c r="C569" t="s">
        <v>40</v>
      </c>
      <c r="D569" s="1">
        <v>12487</v>
      </c>
      <c r="E569" s="1">
        <v>130126</v>
      </c>
      <c r="F569" s="2">
        <v>58777</v>
      </c>
    </row>
    <row r="570" spans="1:6" x14ac:dyDescent="0.3">
      <c r="A570">
        <v>2019</v>
      </c>
      <c r="B570" t="s">
        <v>51</v>
      </c>
      <c r="C570" t="s">
        <v>41</v>
      </c>
      <c r="D570" s="1">
        <v>53248</v>
      </c>
      <c r="E570" s="1">
        <v>774190</v>
      </c>
      <c r="F570" s="2">
        <v>67564</v>
      </c>
    </row>
    <row r="571" spans="1:6" x14ac:dyDescent="0.3">
      <c r="A571">
        <v>2019</v>
      </c>
      <c r="B571" t="s">
        <v>51</v>
      </c>
      <c r="C571" t="s">
        <v>42</v>
      </c>
      <c r="D571" s="1">
        <v>12212</v>
      </c>
      <c r="E571" s="1">
        <v>109486</v>
      </c>
      <c r="F571" s="2">
        <v>53428</v>
      </c>
    </row>
    <row r="572" spans="1:6" x14ac:dyDescent="0.3">
      <c r="A572">
        <v>2019</v>
      </c>
      <c r="B572" t="s">
        <v>51</v>
      </c>
      <c r="C572" t="s">
        <v>43</v>
      </c>
      <c r="D572" s="1">
        <v>2846</v>
      </c>
      <c r="E572" s="1">
        <v>15283</v>
      </c>
      <c r="F572" s="2">
        <v>52585</v>
      </c>
    </row>
    <row r="573" spans="1:6" x14ac:dyDescent="0.3">
      <c r="A573">
        <v>2019</v>
      </c>
      <c r="B573" t="s">
        <v>51</v>
      </c>
      <c r="C573" t="s">
        <v>44</v>
      </c>
      <c r="D573" s="1">
        <v>21468</v>
      </c>
      <c r="E573" s="1">
        <v>202134</v>
      </c>
      <c r="F573" s="2">
        <v>60504</v>
      </c>
    </row>
    <row r="574" spans="1:6" x14ac:dyDescent="0.3">
      <c r="A574">
        <v>2019</v>
      </c>
      <c r="B574" t="s">
        <v>51</v>
      </c>
      <c r="C574" t="s">
        <v>45</v>
      </c>
      <c r="D574" s="1">
        <v>26472</v>
      </c>
      <c r="E574" s="1">
        <v>205717</v>
      </c>
      <c r="F574" s="2">
        <v>67833</v>
      </c>
    </row>
    <row r="575" spans="1:6" x14ac:dyDescent="0.3">
      <c r="A575">
        <v>2019</v>
      </c>
      <c r="B575" t="s">
        <v>51</v>
      </c>
      <c r="C575" t="s">
        <v>46</v>
      </c>
      <c r="D575" s="1">
        <v>4338</v>
      </c>
      <c r="E575" s="1">
        <v>35459</v>
      </c>
      <c r="F575" s="2">
        <v>64460</v>
      </c>
    </row>
    <row r="576" spans="1:6" x14ac:dyDescent="0.3">
      <c r="A576">
        <v>2019</v>
      </c>
      <c r="B576" t="s">
        <v>51</v>
      </c>
      <c r="C576" t="s">
        <v>47</v>
      </c>
      <c r="D576" s="1">
        <v>14823</v>
      </c>
      <c r="E576" s="1">
        <v>124384</v>
      </c>
      <c r="F576" s="2">
        <v>63874</v>
      </c>
    </row>
    <row r="577" spans="1:6" x14ac:dyDescent="0.3">
      <c r="A577">
        <v>2019</v>
      </c>
      <c r="B577" t="s">
        <v>51</v>
      </c>
      <c r="C577" t="s">
        <v>48</v>
      </c>
      <c r="D577" s="1">
        <v>3427</v>
      </c>
      <c r="E577" s="1">
        <v>22875</v>
      </c>
      <c r="F577" s="2">
        <v>57417</v>
      </c>
    </row>
    <row r="578" spans="1:6" x14ac:dyDescent="0.3">
      <c r="A578">
        <v>2019</v>
      </c>
      <c r="B578" t="s">
        <v>52</v>
      </c>
      <c r="C578" t="s">
        <v>1</v>
      </c>
      <c r="D578" s="1">
        <v>5677</v>
      </c>
      <c r="E578" s="1">
        <v>268948</v>
      </c>
      <c r="F578" s="2">
        <v>58532</v>
      </c>
    </row>
    <row r="579" spans="1:6" x14ac:dyDescent="0.3">
      <c r="A579">
        <v>2019</v>
      </c>
      <c r="B579" t="s">
        <v>52</v>
      </c>
      <c r="C579" t="s">
        <v>2</v>
      </c>
      <c r="D579" s="1">
        <v>5157</v>
      </c>
      <c r="E579" s="1">
        <v>177610</v>
      </c>
      <c r="F579" s="2">
        <v>78966</v>
      </c>
    </row>
    <row r="580" spans="1:6" x14ac:dyDescent="0.3">
      <c r="A580">
        <v>2019</v>
      </c>
      <c r="B580" t="s">
        <v>52</v>
      </c>
      <c r="C580" t="s">
        <v>3</v>
      </c>
      <c r="D580" s="1">
        <v>2930</v>
      </c>
      <c r="E580" s="1">
        <v>162214</v>
      </c>
      <c r="F580" s="2">
        <v>49202</v>
      </c>
    </row>
    <row r="581" spans="1:6" x14ac:dyDescent="0.3">
      <c r="A581">
        <v>2019</v>
      </c>
      <c r="B581" t="s">
        <v>52</v>
      </c>
      <c r="C581" t="s">
        <v>4</v>
      </c>
      <c r="D581" s="1">
        <v>44539</v>
      </c>
      <c r="E581" s="1">
        <v>1322455</v>
      </c>
      <c r="F581" s="2">
        <v>98222</v>
      </c>
    </row>
    <row r="582" spans="1:6" x14ac:dyDescent="0.3">
      <c r="A582">
        <v>2019</v>
      </c>
      <c r="B582" t="s">
        <v>52</v>
      </c>
      <c r="C582" t="s">
        <v>5</v>
      </c>
      <c r="D582" s="1">
        <v>5849</v>
      </c>
      <c r="E582" s="1">
        <v>150109</v>
      </c>
      <c r="F582" s="2">
        <v>73935</v>
      </c>
    </row>
    <row r="583" spans="1:6" x14ac:dyDescent="0.3">
      <c r="A583">
        <v>2019</v>
      </c>
      <c r="B583" t="s">
        <v>52</v>
      </c>
      <c r="C583" t="s">
        <v>6</v>
      </c>
      <c r="D583" s="1">
        <v>4405</v>
      </c>
      <c r="E583" s="1">
        <v>161899</v>
      </c>
      <c r="F583" s="2">
        <v>85024</v>
      </c>
    </row>
    <row r="584" spans="1:6" x14ac:dyDescent="0.3">
      <c r="A584">
        <v>2019</v>
      </c>
      <c r="B584" t="s">
        <v>52</v>
      </c>
      <c r="C584" t="s">
        <v>7</v>
      </c>
      <c r="D584">
        <v>663</v>
      </c>
      <c r="E584" s="1">
        <v>27298</v>
      </c>
      <c r="F584" s="2">
        <v>66194</v>
      </c>
    </row>
    <row r="585" spans="1:6" x14ac:dyDescent="0.3">
      <c r="A585">
        <v>2019</v>
      </c>
      <c r="B585" t="s">
        <v>52</v>
      </c>
      <c r="C585" t="s">
        <v>8</v>
      </c>
      <c r="D585" s="1">
        <v>20799</v>
      </c>
      <c r="E585" s="1">
        <v>383956</v>
      </c>
      <c r="F585" s="2">
        <v>63877</v>
      </c>
    </row>
    <row r="586" spans="1:6" x14ac:dyDescent="0.3">
      <c r="A586">
        <v>2019</v>
      </c>
      <c r="B586" t="s">
        <v>52</v>
      </c>
      <c r="C586" t="s">
        <v>9</v>
      </c>
      <c r="D586" s="1">
        <v>10066</v>
      </c>
      <c r="E586" s="1">
        <v>404085</v>
      </c>
      <c r="F586" s="2">
        <v>58246</v>
      </c>
    </row>
    <row r="587" spans="1:6" x14ac:dyDescent="0.3">
      <c r="A587">
        <v>2019</v>
      </c>
      <c r="B587" t="s">
        <v>52</v>
      </c>
      <c r="C587" t="s">
        <v>10</v>
      </c>
      <c r="D587" s="1">
        <v>2680</v>
      </c>
      <c r="E587" s="1">
        <v>68404</v>
      </c>
      <c r="F587" s="2">
        <v>62480</v>
      </c>
    </row>
    <row r="588" spans="1:6" x14ac:dyDescent="0.3">
      <c r="A588">
        <v>2019</v>
      </c>
      <c r="B588" t="s">
        <v>52</v>
      </c>
      <c r="C588" t="s">
        <v>11</v>
      </c>
      <c r="D588" s="1">
        <v>18066</v>
      </c>
      <c r="E588" s="1">
        <v>585894</v>
      </c>
      <c r="F588" s="2">
        <v>72819</v>
      </c>
    </row>
    <row r="589" spans="1:6" x14ac:dyDescent="0.3">
      <c r="A589">
        <v>2019</v>
      </c>
      <c r="B589" t="s">
        <v>52</v>
      </c>
      <c r="C589" t="s">
        <v>12</v>
      </c>
      <c r="D589" s="1">
        <v>9083</v>
      </c>
      <c r="E589" s="1">
        <v>541099</v>
      </c>
      <c r="F589" s="2">
        <v>63320</v>
      </c>
    </row>
    <row r="590" spans="1:6" x14ac:dyDescent="0.3">
      <c r="A590">
        <v>2019</v>
      </c>
      <c r="B590" t="s">
        <v>52</v>
      </c>
      <c r="C590" t="s">
        <v>13</v>
      </c>
      <c r="D590" s="1">
        <v>4132</v>
      </c>
      <c r="E590" s="1">
        <v>226152</v>
      </c>
      <c r="F590" s="2">
        <v>60185</v>
      </c>
    </row>
    <row r="591" spans="1:6" x14ac:dyDescent="0.3">
      <c r="A591">
        <v>2019</v>
      </c>
      <c r="B591" t="s">
        <v>52</v>
      </c>
      <c r="C591" t="s">
        <v>14</v>
      </c>
      <c r="D591" s="1">
        <v>3105</v>
      </c>
      <c r="E591" s="1">
        <v>167196</v>
      </c>
      <c r="F591" s="2">
        <v>59652</v>
      </c>
    </row>
    <row r="592" spans="1:6" x14ac:dyDescent="0.3">
      <c r="A592">
        <v>2019</v>
      </c>
      <c r="B592" t="s">
        <v>52</v>
      </c>
      <c r="C592" t="s">
        <v>15</v>
      </c>
      <c r="D592" s="1">
        <v>4583</v>
      </c>
      <c r="E592" s="1">
        <v>252626</v>
      </c>
      <c r="F592" s="2">
        <v>61167</v>
      </c>
    </row>
    <row r="593" spans="1:6" x14ac:dyDescent="0.3">
      <c r="A593">
        <v>2019</v>
      </c>
      <c r="B593" t="s">
        <v>52</v>
      </c>
      <c r="C593" t="s">
        <v>16</v>
      </c>
      <c r="D593" s="1">
        <v>4453</v>
      </c>
      <c r="E593" s="1">
        <v>137729</v>
      </c>
      <c r="F593" s="2">
        <v>77600</v>
      </c>
    </row>
    <row r="594" spans="1:6" x14ac:dyDescent="0.3">
      <c r="A594">
        <v>2019</v>
      </c>
      <c r="B594" t="s">
        <v>52</v>
      </c>
      <c r="C594" t="s">
        <v>17</v>
      </c>
      <c r="D594" s="1">
        <v>1870</v>
      </c>
      <c r="E594" s="1">
        <v>53047</v>
      </c>
      <c r="F594" s="2">
        <v>57227</v>
      </c>
    </row>
    <row r="595" spans="1:6" x14ac:dyDescent="0.3">
      <c r="A595">
        <v>2019</v>
      </c>
      <c r="B595" t="s">
        <v>52</v>
      </c>
      <c r="C595" t="s">
        <v>18</v>
      </c>
      <c r="D595" s="1">
        <v>4145</v>
      </c>
      <c r="E595" s="1">
        <v>112273</v>
      </c>
      <c r="F595" s="2">
        <v>79016</v>
      </c>
    </row>
    <row r="596" spans="1:6" x14ac:dyDescent="0.3">
      <c r="A596">
        <v>2019</v>
      </c>
      <c r="B596" t="s">
        <v>52</v>
      </c>
      <c r="C596" t="s">
        <v>19</v>
      </c>
      <c r="D596" s="1">
        <v>6682</v>
      </c>
      <c r="E596" s="1">
        <v>244258</v>
      </c>
      <c r="F596" s="2">
        <v>89698</v>
      </c>
    </row>
    <row r="597" spans="1:6" x14ac:dyDescent="0.3">
      <c r="A597">
        <v>2019</v>
      </c>
      <c r="B597" t="s">
        <v>52</v>
      </c>
      <c r="C597" t="s">
        <v>20</v>
      </c>
      <c r="D597" s="1">
        <v>16948</v>
      </c>
      <c r="E597" s="1">
        <v>625676</v>
      </c>
      <c r="F597" s="2">
        <v>68465</v>
      </c>
    </row>
    <row r="598" spans="1:6" x14ac:dyDescent="0.3">
      <c r="A598">
        <v>2019</v>
      </c>
      <c r="B598" t="s">
        <v>52</v>
      </c>
      <c r="C598" t="s">
        <v>21</v>
      </c>
      <c r="D598" s="1">
        <v>8265</v>
      </c>
      <c r="E598" s="1">
        <v>324018</v>
      </c>
      <c r="F598" s="2">
        <v>68082</v>
      </c>
    </row>
    <row r="599" spans="1:6" x14ac:dyDescent="0.3">
      <c r="A599">
        <v>2019</v>
      </c>
      <c r="B599" t="s">
        <v>52</v>
      </c>
      <c r="C599" t="s">
        <v>22</v>
      </c>
      <c r="D599" s="1">
        <v>2396</v>
      </c>
      <c r="E599" s="1">
        <v>146775</v>
      </c>
      <c r="F599" s="2">
        <v>50065</v>
      </c>
    </row>
    <row r="600" spans="1:6" x14ac:dyDescent="0.3">
      <c r="A600">
        <v>2019</v>
      </c>
      <c r="B600" t="s">
        <v>52</v>
      </c>
      <c r="C600" t="s">
        <v>23</v>
      </c>
      <c r="D600" s="1">
        <v>6681</v>
      </c>
      <c r="E600" s="1">
        <v>277104</v>
      </c>
      <c r="F600" s="2">
        <v>59758</v>
      </c>
    </row>
    <row r="601" spans="1:6" x14ac:dyDescent="0.3">
      <c r="A601">
        <v>2019</v>
      </c>
      <c r="B601" t="s">
        <v>52</v>
      </c>
      <c r="C601" t="s">
        <v>24</v>
      </c>
      <c r="D601" s="1">
        <v>1625</v>
      </c>
      <c r="E601" s="1">
        <v>20972</v>
      </c>
      <c r="F601" s="2">
        <v>51666</v>
      </c>
    </row>
    <row r="602" spans="1:6" x14ac:dyDescent="0.3">
      <c r="A602">
        <v>2019</v>
      </c>
      <c r="B602" t="s">
        <v>52</v>
      </c>
      <c r="C602" t="s">
        <v>25</v>
      </c>
      <c r="D602" s="1">
        <v>1974</v>
      </c>
      <c r="E602" s="1">
        <v>99914</v>
      </c>
      <c r="F602" s="2">
        <v>52716</v>
      </c>
    </row>
    <row r="603" spans="1:6" x14ac:dyDescent="0.3">
      <c r="A603">
        <v>2019</v>
      </c>
      <c r="B603" t="s">
        <v>52</v>
      </c>
      <c r="C603" t="s">
        <v>26</v>
      </c>
      <c r="D603" s="1">
        <v>2069</v>
      </c>
      <c r="E603" s="1">
        <v>59279</v>
      </c>
      <c r="F603" s="2">
        <v>59498</v>
      </c>
    </row>
    <row r="604" spans="1:6" x14ac:dyDescent="0.3">
      <c r="A604">
        <v>2019</v>
      </c>
      <c r="B604" t="s">
        <v>52</v>
      </c>
      <c r="C604" t="s">
        <v>27</v>
      </c>
      <c r="D604" s="1">
        <v>2012</v>
      </c>
      <c r="E604" s="1">
        <v>71459</v>
      </c>
      <c r="F604" s="2">
        <v>73007</v>
      </c>
    </row>
    <row r="605" spans="1:6" x14ac:dyDescent="0.3">
      <c r="A605">
        <v>2019</v>
      </c>
      <c r="B605" t="s">
        <v>52</v>
      </c>
      <c r="C605" t="s">
        <v>28</v>
      </c>
      <c r="D605" s="1">
        <v>8994</v>
      </c>
      <c r="E605" s="1">
        <v>249464</v>
      </c>
      <c r="F605" s="2">
        <v>81649</v>
      </c>
    </row>
    <row r="606" spans="1:6" x14ac:dyDescent="0.3">
      <c r="A606">
        <v>2019</v>
      </c>
      <c r="B606" t="s">
        <v>52</v>
      </c>
      <c r="C606" t="s">
        <v>29</v>
      </c>
      <c r="D606" s="1">
        <v>1810</v>
      </c>
      <c r="E606" s="1">
        <v>28514</v>
      </c>
      <c r="F606" s="2">
        <v>55737</v>
      </c>
    </row>
    <row r="607" spans="1:6" x14ac:dyDescent="0.3">
      <c r="A607">
        <v>2019</v>
      </c>
      <c r="B607" t="s">
        <v>52</v>
      </c>
      <c r="C607" t="s">
        <v>30</v>
      </c>
      <c r="D607" s="1">
        <v>16457</v>
      </c>
      <c r="E607" s="1">
        <v>437040</v>
      </c>
      <c r="F607" s="2">
        <v>69154</v>
      </c>
    </row>
    <row r="608" spans="1:6" x14ac:dyDescent="0.3">
      <c r="A608">
        <v>2019</v>
      </c>
      <c r="B608" t="s">
        <v>52</v>
      </c>
      <c r="C608" t="s">
        <v>31</v>
      </c>
      <c r="D608" s="1">
        <v>10247</v>
      </c>
      <c r="E608" s="1">
        <v>477086</v>
      </c>
      <c r="F608" s="2">
        <v>61095</v>
      </c>
    </row>
    <row r="609" spans="1:6" x14ac:dyDescent="0.3">
      <c r="A609">
        <v>2019</v>
      </c>
      <c r="B609" t="s">
        <v>52</v>
      </c>
      <c r="C609" t="s">
        <v>32</v>
      </c>
      <c r="D609">
        <v>808</v>
      </c>
      <c r="E609" s="1">
        <v>26471</v>
      </c>
      <c r="F609" s="2">
        <v>55179</v>
      </c>
    </row>
    <row r="610" spans="1:6" x14ac:dyDescent="0.3">
      <c r="A610">
        <v>2019</v>
      </c>
      <c r="B610" t="s">
        <v>52</v>
      </c>
      <c r="C610" t="s">
        <v>33</v>
      </c>
      <c r="D610" s="1">
        <v>15486</v>
      </c>
      <c r="E610" s="1">
        <v>700786</v>
      </c>
      <c r="F610" s="2">
        <v>62878</v>
      </c>
    </row>
    <row r="611" spans="1:6" x14ac:dyDescent="0.3">
      <c r="A611">
        <v>2019</v>
      </c>
      <c r="B611" t="s">
        <v>52</v>
      </c>
      <c r="C611" t="s">
        <v>34</v>
      </c>
      <c r="D611" s="1">
        <v>4213</v>
      </c>
      <c r="E611" s="1">
        <v>140812</v>
      </c>
      <c r="F611" s="2">
        <v>59951</v>
      </c>
    </row>
    <row r="612" spans="1:6" x14ac:dyDescent="0.3">
      <c r="A612">
        <v>2019</v>
      </c>
      <c r="B612" t="s">
        <v>52</v>
      </c>
      <c r="C612" t="s">
        <v>35</v>
      </c>
      <c r="D612" s="1">
        <v>6396</v>
      </c>
      <c r="E612" s="1">
        <v>197626</v>
      </c>
      <c r="F612" s="2">
        <v>71436</v>
      </c>
    </row>
    <row r="613" spans="1:6" x14ac:dyDescent="0.3">
      <c r="A613">
        <v>2019</v>
      </c>
      <c r="B613" t="s">
        <v>52</v>
      </c>
      <c r="C613" t="s">
        <v>36</v>
      </c>
      <c r="D613" s="1">
        <v>14432</v>
      </c>
      <c r="E613" s="1">
        <v>574751</v>
      </c>
      <c r="F613" s="2">
        <v>64231</v>
      </c>
    </row>
    <row r="614" spans="1:6" x14ac:dyDescent="0.3">
      <c r="A614">
        <v>2019</v>
      </c>
      <c r="B614" t="s">
        <v>52</v>
      </c>
      <c r="C614" t="s">
        <v>37</v>
      </c>
      <c r="D614" s="1">
        <v>1636</v>
      </c>
      <c r="E614" s="1">
        <v>39736</v>
      </c>
      <c r="F614" s="2">
        <v>60286</v>
      </c>
    </row>
    <row r="615" spans="1:6" x14ac:dyDescent="0.3">
      <c r="A615">
        <v>2019</v>
      </c>
      <c r="B615" t="s">
        <v>52</v>
      </c>
      <c r="C615" t="s">
        <v>38</v>
      </c>
      <c r="D615" s="1">
        <v>6414</v>
      </c>
      <c r="E615" s="1">
        <v>258252</v>
      </c>
      <c r="F615" s="2">
        <v>60850</v>
      </c>
    </row>
    <row r="616" spans="1:6" x14ac:dyDescent="0.3">
      <c r="A616">
        <v>2019</v>
      </c>
      <c r="B616" t="s">
        <v>52</v>
      </c>
      <c r="C616" t="s">
        <v>39</v>
      </c>
      <c r="D616" s="1">
        <v>1067</v>
      </c>
      <c r="E616" s="1">
        <v>44972</v>
      </c>
      <c r="F616" s="2">
        <v>50219</v>
      </c>
    </row>
    <row r="617" spans="1:6" x14ac:dyDescent="0.3">
      <c r="A617">
        <v>2019</v>
      </c>
      <c r="B617" t="s">
        <v>52</v>
      </c>
      <c r="C617" t="s">
        <v>40</v>
      </c>
      <c r="D617" s="1">
        <v>7272</v>
      </c>
      <c r="E617" s="1">
        <v>354961</v>
      </c>
      <c r="F617" s="2">
        <v>60305</v>
      </c>
    </row>
    <row r="618" spans="1:6" x14ac:dyDescent="0.3">
      <c r="A618">
        <v>2019</v>
      </c>
      <c r="B618" t="s">
        <v>52</v>
      </c>
      <c r="C618" t="s">
        <v>41</v>
      </c>
      <c r="D618" s="1">
        <v>25577</v>
      </c>
      <c r="E618" s="1">
        <v>905953</v>
      </c>
      <c r="F618" s="2">
        <v>79766</v>
      </c>
    </row>
    <row r="619" spans="1:6" x14ac:dyDescent="0.3">
      <c r="A619">
        <v>2019</v>
      </c>
      <c r="B619" t="s">
        <v>52</v>
      </c>
      <c r="C619" t="s">
        <v>42</v>
      </c>
      <c r="D619" s="1">
        <v>4547</v>
      </c>
      <c r="E619" s="1">
        <v>136085</v>
      </c>
      <c r="F619" s="2">
        <v>59426</v>
      </c>
    </row>
    <row r="620" spans="1:6" x14ac:dyDescent="0.3">
      <c r="A620">
        <v>2019</v>
      </c>
      <c r="B620" t="s">
        <v>52</v>
      </c>
      <c r="C620" t="s">
        <v>43</v>
      </c>
      <c r="D620" s="1">
        <v>1108</v>
      </c>
      <c r="E620" s="1">
        <v>30091</v>
      </c>
      <c r="F620" s="2">
        <v>60807</v>
      </c>
    </row>
    <row r="621" spans="1:6" x14ac:dyDescent="0.3">
      <c r="A621">
        <v>2019</v>
      </c>
      <c r="B621" t="s">
        <v>52</v>
      </c>
      <c r="C621" t="s">
        <v>44</v>
      </c>
      <c r="D621" s="1">
        <v>6864</v>
      </c>
      <c r="E621" s="1">
        <v>242160</v>
      </c>
      <c r="F621" s="2">
        <v>61341</v>
      </c>
    </row>
    <row r="622" spans="1:6" x14ac:dyDescent="0.3">
      <c r="A622">
        <v>2019</v>
      </c>
      <c r="B622" t="s">
        <v>52</v>
      </c>
      <c r="C622" t="s">
        <v>45</v>
      </c>
      <c r="D622" s="1">
        <v>7824</v>
      </c>
      <c r="E622" s="1">
        <v>290326</v>
      </c>
      <c r="F622" s="2">
        <v>81228</v>
      </c>
    </row>
    <row r="623" spans="1:6" x14ac:dyDescent="0.3">
      <c r="A623">
        <v>2019</v>
      </c>
      <c r="B623" t="s">
        <v>52</v>
      </c>
      <c r="C623" t="s">
        <v>46</v>
      </c>
      <c r="D623" s="1">
        <v>1251</v>
      </c>
      <c r="E623" s="1">
        <v>46979</v>
      </c>
      <c r="F623" s="2">
        <v>61074</v>
      </c>
    </row>
    <row r="624" spans="1:6" x14ac:dyDescent="0.3">
      <c r="A624">
        <v>2019</v>
      </c>
      <c r="B624" t="s">
        <v>52</v>
      </c>
      <c r="C624" t="s">
        <v>47</v>
      </c>
      <c r="D624" s="1">
        <v>9333</v>
      </c>
      <c r="E624" s="1">
        <v>483196</v>
      </c>
      <c r="F624" s="2">
        <v>59083</v>
      </c>
    </row>
    <row r="625" spans="1:6" x14ac:dyDescent="0.3">
      <c r="A625">
        <v>2019</v>
      </c>
      <c r="B625" t="s">
        <v>52</v>
      </c>
      <c r="C625" t="s">
        <v>48</v>
      </c>
      <c r="D625">
        <v>615</v>
      </c>
      <c r="E625" s="1">
        <v>10043</v>
      </c>
      <c r="F625" s="2">
        <v>68738</v>
      </c>
    </row>
    <row r="626" spans="1:6" x14ac:dyDescent="0.3">
      <c r="A626">
        <v>2019</v>
      </c>
      <c r="B626" t="s">
        <v>54</v>
      </c>
      <c r="C626" t="s">
        <v>1</v>
      </c>
      <c r="D626" s="1">
        <v>32423</v>
      </c>
      <c r="E626" s="1">
        <v>380193</v>
      </c>
      <c r="F626" s="2">
        <v>43426</v>
      </c>
    </row>
    <row r="627" spans="1:6" x14ac:dyDescent="0.3">
      <c r="A627">
        <v>2019</v>
      </c>
      <c r="B627" t="s">
        <v>54</v>
      </c>
      <c r="C627" t="s">
        <v>2</v>
      </c>
      <c r="D627" s="1">
        <v>33190</v>
      </c>
      <c r="E627" s="1">
        <v>541793</v>
      </c>
      <c r="F627" s="2">
        <v>48023</v>
      </c>
    </row>
    <row r="628" spans="1:6" x14ac:dyDescent="0.3">
      <c r="A628">
        <v>2019</v>
      </c>
      <c r="B628" t="s">
        <v>54</v>
      </c>
      <c r="C628" t="s">
        <v>3</v>
      </c>
      <c r="D628" s="1">
        <v>21821</v>
      </c>
      <c r="E628" s="1">
        <v>248631</v>
      </c>
      <c r="F628" s="2">
        <v>42897</v>
      </c>
    </row>
    <row r="629" spans="1:6" x14ac:dyDescent="0.3">
      <c r="A629">
        <v>2019</v>
      </c>
      <c r="B629" t="s">
        <v>54</v>
      </c>
      <c r="C629" t="s">
        <v>4</v>
      </c>
      <c r="D629" s="1">
        <v>198955</v>
      </c>
      <c r="E629" s="1">
        <v>3042089</v>
      </c>
      <c r="F629" s="2">
        <v>54908</v>
      </c>
    </row>
    <row r="630" spans="1:6" x14ac:dyDescent="0.3">
      <c r="A630">
        <v>2019</v>
      </c>
      <c r="B630" t="s">
        <v>54</v>
      </c>
      <c r="C630" t="s">
        <v>5</v>
      </c>
      <c r="D630" s="1">
        <v>36041</v>
      </c>
      <c r="E630" s="1">
        <v>474011</v>
      </c>
      <c r="F630" s="2">
        <v>52675</v>
      </c>
    </row>
    <row r="631" spans="1:6" x14ac:dyDescent="0.3">
      <c r="A631">
        <v>2019</v>
      </c>
      <c r="B631" t="s">
        <v>54</v>
      </c>
      <c r="C631" t="s">
        <v>6</v>
      </c>
      <c r="D631" s="1">
        <v>24868</v>
      </c>
      <c r="E631" s="1">
        <v>291966</v>
      </c>
      <c r="F631" s="2">
        <v>52540</v>
      </c>
    </row>
    <row r="632" spans="1:6" x14ac:dyDescent="0.3">
      <c r="A632">
        <v>2019</v>
      </c>
      <c r="B632" t="s">
        <v>54</v>
      </c>
      <c r="C632" t="s">
        <v>7</v>
      </c>
      <c r="D632" s="1">
        <v>7005</v>
      </c>
      <c r="E632" s="1">
        <v>79487</v>
      </c>
      <c r="F632" s="2">
        <v>42440</v>
      </c>
    </row>
    <row r="633" spans="1:6" x14ac:dyDescent="0.3">
      <c r="A633">
        <v>2019</v>
      </c>
      <c r="B633" t="s">
        <v>54</v>
      </c>
      <c r="C633" t="s">
        <v>8</v>
      </c>
      <c r="D633" s="1">
        <v>140278</v>
      </c>
      <c r="E633" s="1">
        <v>1799930</v>
      </c>
      <c r="F633" s="2">
        <v>46232</v>
      </c>
    </row>
    <row r="634" spans="1:6" x14ac:dyDescent="0.3">
      <c r="A634">
        <v>2019</v>
      </c>
      <c r="B634" t="s">
        <v>54</v>
      </c>
      <c r="C634" t="s">
        <v>9</v>
      </c>
      <c r="D634" s="1">
        <v>61774</v>
      </c>
      <c r="E634" s="1">
        <v>938063</v>
      </c>
      <c r="F634" s="2">
        <v>49817</v>
      </c>
    </row>
    <row r="635" spans="1:6" x14ac:dyDescent="0.3">
      <c r="A635">
        <v>2019</v>
      </c>
      <c r="B635" t="s">
        <v>54</v>
      </c>
      <c r="C635" t="s">
        <v>10</v>
      </c>
      <c r="D635" s="1">
        <v>11892</v>
      </c>
      <c r="E635" s="1">
        <v>142186</v>
      </c>
      <c r="F635" s="2">
        <v>41533</v>
      </c>
    </row>
    <row r="636" spans="1:6" x14ac:dyDescent="0.3">
      <c r="A636">
        <v>2019</v>
      </c>
      <c r="B636" t="s">
        <v>54</v>
      </c>
      <c r="C636" t="s">
        <v>11</v>
      </c>
      <c r="D636" s="1">
        <v>78822</v>
      </c>
      <c r="E636" s="1">
        <v>1187941</v>
      </c>
      <c r="F636" s="2">
        <v>53573</v>
      </c>
    </row>
    <row r="637" spans="1:6" x14ac:dyDescent="0.3">
      <c r="A637">
        <v>2019</v>
      </c>
      <c r="B637" t="s">
        <v>54</v>
      </c>
      <c r="C637" t="s">
        <v>12</v>
      </c>
      <c r="D637" s="1">
        <v>40283</v>
      </c>
      <c r="E637" s="1">
        <v>594348</v>
      </c>
      <c r="F637" s="2">
        <v>43345</v>
      </c>
    </row>
    <row r="638" spans="1:6" x14ac:dyDescent="0.3">
      <c r="A638">
        <v>2019</v>
      </c>
      <c r="B638" t="s">
        <v>54</v>
      </c>
      <c r="C638" t="s">
        <v>13</v>
      </c>
      <c r="D638" s="1">
        <v>23557</v>
      </c>
      <c r="E638" s="1">
        <v>307822</v>
      </c>
      <c r="F638" s="2">
        <v>41407</v>
      </c>
    </row>
    <row r="639" spans="1:6" x14ac:dyDescent="0.3">
      <c r="A639">
        <v>2019</v>
      </c>
      <c r="B639" t="s">
        <v>54</v>
      </c>
      <c r="C639" t="s">
        <v>14</v>
      </c>
      <c r="D639" s="1">
        <v>19844</v>
      </c>
      <c r="E639" s="1">
        <v>262383</v>
      </c>
      <c r="F639" s="2">
        <v>43539</v>
      </c>
    </row>
    <row r="640" spans="1:6" x14ac:dyDescent="0.3">
      <c r="A640">
        <v>2019</v>
      </c>
      <c r="B640" t="s">
        <v>54</v>
      </c>
      <c r="C640" t="s">
        <v>15</v>
      </c>
      <c r="D640" s="1">
        <v>27892</v>
      </c>
      <c r="E640" s="1">
        <v>401804</v>
      </c>
      <c r="F640" s="2">
        <v>44163</v>
      </c>
    </row>
    <row r="641" spans="1:6" x14ac:dyDescent="0.3">
      <c r="A641">
        <v>2019</v>
      </c>
      <c r="B641" t="s">
        <v>54</v>
      </c>
      <c r="C641" t="s">
        <v>16</v>
      </c>
      <c r="D641" s="1">
        <v>30876</v>
      </c>
      <c r="E641" s="1">
        <v>376026</v>
      </c>
      <c r="F641" s="2">
        <v>43579</v>
      </c>
    </row>
    <row r="642" spans="1:6" x14ac:dyDescent="0.3">
      <c r="A642">
        <v>2019</v>
      </c>
      <c r="B642" t="s">
        <v>54</v>
      </c>
      <c r="C642" t="s">
        <v>17</v>
      </c>
      <c r="D642" s="1">
        <v>10676</v>
      </c>
      <c r="E642" s="1">
        <v>117746</v>
      </c>
      <c r="F642" s="2">
        <v>39115</v>
      </c>
    </row>
    <row r="643" spans="1:6" x14ac:dyDescent="0.3">
      <c r="A643">
        <v>2019</v>
      </c>
      <c r="B643" t="s">
        <v>54</v>
      </c>
      <c r="C643" t="s">
        <v>18</v>
      </c>
      <c r="D643" s="1">
        <v>32640</v>
      </c>
      <c r="E643" s="1">
        <v>463647</v>
      </c>
      <c r="F643" s="2">
        <v>47503</v>
      </c>
    </row>
    <row r="644" spans="1:6" x14ac:dyDescent="0.3">
      <c r="A644">
        <v>2019</v>
      </c>
      <c r="B644" t="s">
        <v>54</v>
      </c>
      <c r="C644" t="s">
        <v>19</v>
      </c>
      <c r="D644" s="1">
        <v>41620</v>
      </c>
      <c r="E644" s="1">
        <v>577282</v>
      </c>
      <c r="F644" s="2">
        <v>55423</v>
      </c>
    </row>
    <row r="645" spans="1:6" x14ac:dyDescent="0.3">
      <c r="A645">
        <v>2019</v>
      </c>
      <c r="B645" t="s">
        <v>54</v>
      </c>
      <c r="C645" t="s">
        <v>20</v>
      </c>
      <c r="D645" s="1">
        <v>55150</v>
      </c>
      <c r="E645" s="1">
        <v>791177</v>
      </c>
      <c r="F645" s="2">
        <v>48357</v>
      </c>
    </row>
    <row r="646" spans="1:6" x14ac:dyDescent="0.3">
      <c r="A646">
        <v>2019</v>
      </c>
      <c r="B646" t="s">
        <v>54</v>
      </c>
      <c r="C646" t="s">
        <v>21</v>
      </c>
      <c r="D646" s="1">
        <v>37323</v>
      </c>
      <c r="E646" s="1">
        <v>525857</v>
      </c>
      <c r="F646" s="2">
        <v>50523</v>
      </c>
    </row>
    <row r="647" spans="1:6" x14ac:dyDescent="0.3">
      <c r="A647">
        <v>2019</v>
      </c>
      <c r="B647" t="s">
        <v>54</v>
      </c>
      <c r="C647" t="s">
        <v>22</v>
      </c>
      <c r="D647" s="1">
        <v>19568</v>
      </c>
      <c r="E647" s="1">
        <v>229039</v>
      </c>
      <c r="F647" s="2">
        <v>37621</v>
      </c>
    </row>
    <row r="648" spans="1:6" x14ac:dyDescent="0.3">
      <c r="A648">
        <v>2019</v>
      </c>
      <c r="B648" t="s">
        <v>54</v>
      </c>
      <c r="C648" t="s">
        <v>23</v>
      </c>
      <c r="D648" s="1">
        <v>39400</v>
      </c>
      <c r="E648" s="1">
        <v>536753</v>
      </c>
      <c r="F648" s="2">
        <v>43646</v>
      </c>
    </row>
    <row r="649" spans="1:6" x14ac:dyDescent="0.3">
      <c r="A649">
        <v>2019</v>
      </c>
      <c r="B649" t="s">
        <v>54</v>
      </c>
      <c r="C649" t="s">
        <v>24</v>
      </c>
      <c r="D649" s="1">
        <v>9112</v>
      </c>
      <c r="E649" s="1">
        <v>90946</v>
      </c>
      <c r="F649" s="2">
        <v>40937</v>
      </c>
    </row>
    <row r="650" spans="1:6" x14ac:dyDescent="0.3">
      <c r="A650">
        <v>2019</v>
      </c>
      <c r="B650" t="s">
        <v>54</v>
      </c>
      <c r="C650" t="s">
        <v>25</v>
      </c>
      <c r="D650" s="1">
        <v>14969</v>
      </c>
      <c r="E650" s="1">
        <v>188094</v>
      </c>
      <c r="F650" s="2">
        <v>41557</v>
      </c>
    </row>
    <row r="651" spans="1:6" x14ac:dyDescent="0.3">
      <c r="A651">
        <v>2019</v>
      </c>
      <c r="B651" t="s">
        <v>54</v>
      </c>
      <c r="C651" t="s">
        <v>26</v>
      </c>
      <c r="D651" s="1">
        <v>15866</v>
      </c>
      <c r="E651" s="1">
        <v>261018</v>
      </c>
      <c r="F651" s="2">
        <v>45452</v>
      </c>
    </row>
    <row r="652" spans="1:6" x14ac:dyDescent="0.3">
      <c r="A652">
        <v>2019</v>
      </c>
      <c r="B652" t="s">
        <v>54</v>
      </c>
      <c r="C652" t="s">
        <v>27</v>
      </c>
      <c r="D652" s="1">
        <v>12448</v>
      </c>
      <c r="E652" s="1">
        <v>139278</v>
      </c>
      <c r="F652" s="2">
        <v>49409</v>
      </c>
    </row>
    <row r="653" spans="1:6" x14ac:dyDescent="0.3">
      <c r="A653">
        <v>2019</v>
      </c>
      <c r="B653" t="s">
        <v>54</v>
      </c>
      <c r="C653" t="s">
        <v>28</v>
      </c>
      <c r="D653" s="1">
        <v>54227</v>
      </c>
      <c r="E653" s="1">
        <v>876452</v>
      </c>
      <c r="F653" s="2">
        <v>55204</v>
      </c>
    </row>
    <row r="654" spans="1:6" x14ac:dyDescent="0.3">
      <c r="A654">
        <v>2019</v>
      </c>
      <c r="B654" t="s">
        <v>54</v>
      </c>
      <c r="C654" t="s">
        <v>29</v>
      </c>
      <c r="D654" s="1">
        <v>10974</v>
      </c>
      <c r="E654" s="1">
        <v>135131</v>
      </c>
      <c r="F654" s="2">
        <v>39275</v>
      </c>
    </row>
    <row r="655" spans="1:6" x14ac:dyDescent="0.3">
      <c r="A655">
        <v>2019</v>
      </c>
      <c r="B655" t="s">
        <v>54</v>
      </c>
      <c r="C655" t="s">
        <v>30</v>
      </c>
      <c r="D655" s="1">
        <v>120950</v>
      </c>
      <c r="E655" s="1">
        <v>1543991</v>
      </c>
      <c r="F655" s="2">
        <v>53710</v>
      </c>
    </row>
    <row r="656" spans="1:6" x14ac:dyDescent="0.3">
      <c r="A656">
        <v>2019</v>
      </c>
      <c r="B656" t="s">
        <v>54</v>
      </c>
      <c r="C656" t="s">
        <v>31</v>
      </c>
      <c r="D656" s="1">
        <v>62397</v>
      </c>
      <c r="E656" s="1">
        <v>846177</v>
      </c>
      <c r="F656" s="2">
        <v>44579</v>
      </c>
    </row>
    <row r="657" spans="1:6" x14ac:dyDescent="0.3">
      <c r="A657">
        <v>2019</v>
      </c>
      <c r="B657" t="s">
        <v>54</v>
      </c>
      <c r="C657" t="s">
        <v>32</v>
      </c>
      <c r="D657" s="1">
        <v>7738</v>
      </c>
      <c r="E657" s="1">
        <v>91333</v>
      </c>
      <c r="F657" s="2">
        <v>51925</v>
      </c>
    </row>
    <row r="658" spans="1:6" x14ac:dyDescent="0.3">
      <c r="A658">
        <v>2019</v>
      </c>
      <c r="B658" t="s">
        <v>54</v>
      </c>
      <c r="C658" t="s">
        <v>33</v>
      </c>
      <c r="D658" s="1">
        <v>68958</v>
      </c>
      <c r="E658" s="1">
        <v>1021890</v>
      </c>
      <c r="F658" s="2">
        <v>45569</v>
      </c>
    </row>
    <row r="659" spans="1:6" x14ac:dyDescent="0.3">
      <c r="A659">
        <v>2019</v>
      </c>
      <c r="B659" t="s">
        <v>54</v>
      </c>
      <c r="C659" t="s">
        <v>34</v>
      </c>
      <c r="D659" s="1">
        <v>23883</v>
      </c>
      <c r="E659" s="1">
        <v>300268</v>
      </c>
      <c r="F659" s="2">
        <v>43049</v>
      </c>
    </row>
    <row r="660" spans="1:6" x14ac:dyDescent="0.3">
      <c r="A660">
        <v>2019</v>
      </c>
      <c r="B660" t="s">
        <v>54</v>
      </c>
      <c r="C660" t="s">
        <v>35</v>
      </c>
      <c r="D660" s="1">
        <v>26460</v>
      </c>
      <c r="E660" s="1">
        <v>354168</v>
      </c>
      <c r="F660" s="2">
        <v>45879</v>
      </c>
    </row>
    <row r="661" spans="1:6" x14ac:dyDescent="0.3">
      <c r="A661">
        <v>2019</v>
      </c>
      <c r="B661" t="s">
        <v>54</v>
      </c>
      <c r="C661" t="s">
        <v>36</v>
      </c>
      <c r="D661" s="1">
        <v>74684</v>
      </c>
      <c r="E661" s="1">
        <v>1117033</v>
      </c>
      <c r="F661" s="2">
        <v>46296</v>
      </c>
    </row>
    <row r="662" spans="1:6" x14ac:dyDescent="0.3">
      <c r="A662">
        <v>2019</v>
      </c>
      <c r="B662" t="s">
        <v>54</v>
      </c>
      <c r="C662" t="s">
        <v>37</v>
      </c>
      <c r="D662" s="1">
        <v>7648</v>
      </c>
      <c r="E662" s="1">
        <v>76672</v>
      </c>
      <c r="F662" s="2">
        <v>45232</v>
      </c>
    </row>
    <row r="663" spans="1:6" x14ac:dyDescent="0.3">
      <c r="A663">
        <v>2019</v>
      </c>
      <c r="B663" t="s">
        <v>54</v>
      </c>
      <c r="C663" t="s">
        <v>38</v>
      </c>
      <c r="D663" s="1">
        <v>31073</v>
      </c>
      <c r="E663" s="1">
        <v>406455</v>
      </c>
      <c r="F663" s="2">
        <v>41048</v>
      </c>
    </row>
    <row r="664" spans="1:6" x14ac:dyDescent="0.3">
      <c r="A664">
        <v>2019</v>
      </c>
      <c r="B664" t="s">
        <v>54</v>
      </c>
      <c r="C664" t="s">
        <v>39</v>
      </c>
      <c r="D664" s="1">
        <v>8027</v>
      </c>
      <c r="E664" s="1">
        <v>85125</v>
      </c>
      <c r="F664" s="2">
        <v>40980</v>
      </c>
    </row>
    <row r="665" spans="1:6" x14ac:dyDescent="0.3">
      <c r="A665">
        <v>2019</v>
      </c>
      <c r="B665" t="s">
        <v>54</v>
      </c>
      <c r="C665" t="s">
        <v>40</v>
      </c>
      <c r="D665" s="1">
        <v>40380</v>
      </c>
      <c r="E665" s="1">
        <v>633819</v>
      </c>
      <c r="F665" s="2">
        <v>46991</v>
      </c>
    </row>
    <row r="666" spans="1:6" x14ac:dyDescent="0.3">
      <c r="A666">
        <v>2019</v>
      </c>
      <c r="B666" t="s">
        <v>54</v>
      </c>
      <c r="C666" t="s">
        <v>41</v>
      </c>
      <c r="D666" s="1">
        <v>150310</v>
      </c>
      <c r="E666" s="1">
        <v>2496193</v>
      </c>
      <c r="F666" s="2">
        <v>54323</v>
      </c>
    </row>
    <row r="667" spans="1:6" x14ac:dyDescent="0.3">
      <c r="A667">
        <v>2019</v>
      </c>
      <c r="B667" t="s">
        <v>54</v>
      </c>
      <c r="C667" t="s">
        <v>42</v>
      </c>
      <c r="D667" s="1">
        <v>20066</v>
      </c>
      <c r="E667" s="1">
        <v>289140</v>
      </c>
      <c r="F667" s="2">
        <v>45785</v>
      </c>
    </row>
    <row r="668" spans="1:6" x14ac:dyDescent="0.3">
      <c r="A668">
        <v>2019</v>
      </c>
      <c r="B668" t="s">
        <v>54</v>
      </c>
      <c r="C668" t="s">
        <v>43</v>
      </c>
      <c r="D668" s="1">
        <v>5040</v>
      </c>
      <c r="E668" s="1">
        <v>53817</v>
      </c>
      <c r="F668" s="2">
        <v>41456</v>
      </c>
    </row>
    <row r="669" spans="1:6" x14ac:dyDescent="0.3">
      <c r="A669">
        <v>2019</v>
      </c>
      <c r="B669" t="s">
        <v>54</v>
      </c>
      <c r="C669" t="s">
        <v>44</v>
      </c>
      <c r="D669" s="1">
        <v>42839</v>
      </c>
      <c r="E669" s="1">
        <v>650148</v>
      </c>
      <c r="F669" s="2">
        <v>45486</v>
      </c>
    </row>
    <row r="670" spans="1:6" x14ac:dyDescent="0.3">
      <c r="A670">
        <v>2019</v>
      </c>
      <c r="B670" t="s">
        <v>54</v>
      </c>
      <c r="C670" t="s">
        <v>45</v>
      </c>
      <c r="D670" s="1">
        <v>38692</v>
      </c>
      <c r="E670" s="1">
        <v>628543</v>
      </c>
      <c r="F670" s="2">
        <v>67312</v>
      </c>
    </row>
    <row r="671" spans="1:6" x14ac:dyDescent="0.3">
      <c r="A671">
        <v>2019</v>
      </c>
      <c r="B671" t="s">
        <v>54</v>
      </c>
      <c r="C671" t="s">
        <v>46</v>
      </c>
      <c r="D671" s="1">
        <v>10709</v>
      </c>
      <c r="E671" s="1">
        <v>125470</v>
      </c>
      <c r="F671" s="2">
        <v>40148</v>
      </c>
    </row>
    <row r="672" spans="1:6" x14ac:dyDescent="0.3">
      <c r="A672">
        <v>2019</v>
      </c>
      <c r="B672" t="s">
        <v>54</v>
      </c>
      <c r="C672" t="s">
        <v>47</v>
      </c>
      <c r="D672" s="1">
        <v>36253</v>
      </c>
      <c r="E672" s="1">
        <v>533175</v>
      </c>
      <c r="F672" s="2">
        <v>42647</v>
      </c>
    </row>
    <row r="673" spans="1:6" x14ac:dyDescent="0.3">
      <c r="A673">
        <v>2019</v>
      </c>
      <c r="B673" t="s">
        <v>54</v>
      </c>
      <c r="C673" t="s">
        <v>48</v>
      </c>
      <c r="D673" s="1">
        <v>4819</v>
      </c>
      <c r="E673" s="1">
        <v>49901</v>
      </c>
      <c r="F673" s="2">
        <v>44408</v>
      </c>
    </row>
    <row r="674" spans="1:6" x14ac:dyDescent="0.3">
      <c r="A674">
        <v>2019</v>
      </c>
      <c r="B674" t="s">
        <v>53</v>
      </c>
      <c r="C674" t="s">
        <v>1</v>
      </c>
      <c r="D674" s="1">
        <v>2309</v>
      </c>
      <c r="E674" s="1">
        <v>21296</v>
      </c>
      <c r="F674" s="2">
        <v>62845</v>
      </c>
    </row>
    <row r="675" spans="1:6" x14ac:dyDescent="0.3">
      <c r="A675">
        <v>2019</v>
      </c>
      <c r="B675" t="s">
        <v>53</v>
      </c>
      <c r="C675" t="s">
        <v>2</v>
      </c>
      <c r="D675" s="1">
        <v>3691</v>
      </c>
      <c r="E675" s="1">
        <v>49188</v>
      </c>
      <c r="F675" s="2">
        <v>77822</v>
      </c>
    </row>
    <row r="676" spans="1:6" x14ac:dyDescent="0.3">
      <c r="A676">
        <v>2019</v>
      </c>
      <c r="B676" t="s">
        <v>53</v>
      </c>
      <c r="C676" t="s">
        <v>3</v>
      </c>
      <c r="D676" s="1">
        <v>1303</v>
      </c>
      <c r="E676" s="1">
        <v>10974</v>
      </c>
      <c r="F676" s="2">
        <v>57981</v>
      </c>
    </row>
    <row r="677" spans="1:6" x14ac:dyDescent="0.3">
      <c r="A677">
        <v>2019</v>
      </c>
      <c r="B677" t="s">
        <v>53</v>
      </c>
      <c r="C677" t="s">
        <v>4</v>
      </c>
      <c r="D677" s="1">
        <v>28529</v>
      </c>
      <c r="E677" s="1">
        <v>550084</v>
      </c>
      <c r="F677" s="2">
        <v>191278</v>
      </c>
    </row>
    <row r="678" spans="1:6" x14ac:dyDescent="0.3">
      <c r="A678">
        <v>2019</v>
      </c>
      <c r="B678" t="s">
        <v>53</v>
      </c>
      <c r="C678" t="s">
        <v>5</v>
      </c>
      <c r="D678" s="1">
        <v>4330</v>
      </c>
      <c r="E678" s="1">
        <v>76292</v>
      </c>
      <c r="F678" s="2">
        <v>109380</v>
      </c>
    </row>
    <row r="679" spans="1:6" x14ac:dyDescent="0.3">
      <c r="A679">
        <v>2019</v>
      </c>
      <c r="B679" t="s">
        <v>53</v>
      </c>
      <c r="C679" t="s">
        <v>6</v>
      </c>
      <c r="D679" s="1">
        <v>2551</v>
      </c>
      <c r="E679" s="1">
        <v>31469</v>
      </c>
      <c r="F679" s="2">
        <v>120406</v>
      </c>
    </row>
    <row r="680" spans="1:6" x14ac:dyDescent="0.3">
      <c r="A680">
        <v>2019</v>
      </c>
      <c r="B680" t="s">
        <v>53</v>
      </c>
      <c r="C680" t="s">
        <v>7</v>
      </c>
      <c r="D680">
        <v>497</v>
      </c>
      <c r="E680" s="1">
        <v>3905</v>
      </c>
      <c r="F680" s="2">
        <v>70031</v>
      </c>
    </row>
    <row r="681" spans="1:6" x14ac:dyDescent="0.3">
      <c r="A681">
        <v>2019</v>
      </c>
      <c r="B681" t="s">
        <v>53</v>
      </c>
      <c r="C681" t="s">
        <v>8</v>
      </c>
      <c r="D681" s="1">
        <v>11744</v>
      </c>
      <c r="E681" s="1">
        <v>138845</v>
      </c>
      <c r="F681" s="2">
        <v>86153</v>
      </c>
    </row>
    <row r="682" spans="1:6" x14ac:dyDescent="0.3">
      <c r="A682">
        <v>2019</v>
      </c>
      <c r="B682" t="s">
        <v>53</v>
      </c>
      <c r="C682" t="s">
        <v>9</v>
      </c>
      <c r="D682" s="1">
        <v>5380</v>
      </c>
      <c r="E682" s="1">
        <v>116215</v>
      </c>
      <c r="F682" s="2">
        <v>100462</v>
      </c>
    </row>
    <row r="683" spans="1:6" x14ac:dyDescent="0.3">
      <c r="A683">
        <v>2019</v>
      </c>
      <c r="B683" t="s">
        <v>53</v>
      </c>
      <c r="C683" t="s">
        <v>10</v>
      </c>
      <c r="D683" s="1">
        <v>1231</v>
      </c>
      <c r="E683" s="1">
        <v>8802</v>
      </c>
      <c r="F683" s="2">
        <v>56211</v>
      </c>
    </row>
    <row r="684" spans="1:6" x14ac:dyDescent="0.3">
      <c r="A684">
        <v>2019</v>
      </c>
      <c r="B684" t="s">
        <v>53</v>
      </c>
      <c r="C684" t="s">
        <v>11</v>
      </c>
      <c r="D684" s="1">
        <v>6998</v>
      </c>
      <c r="E684" s="1">
        <v>94879</v>
      </c>
      <c r="F684" s="2">
        <v>96732</v>
      </c>
    </row>
    <row r="685" spans="1:6" x14ac:dyDescent="0.3">
      <c r="A685">
        <v>2019</v>
      </c>
      <c r="B685" t="s">
        <v>53</v>
      </c>
      <c r="C685" t="s">
        <v>12</v>
      </c>
      <c r="D685" s="1">
        <v>2278</v>
      </c>
      <c r="E685" s="1">
        <v>28628</v>
      </c>
      <c r="F685" s="2">
        <v>62444</v>
      </c>
    </row>
    <row r="686" spans="1:6" x14ac:dyDescent="0.3">
      <c r="A686">
        <v>2019</v>
      </c>
      <c r="B686" t="s">
        <v>53</v>
      </c>
      <c r="C686" t="s">
        <v>13</v>
      </c>
      <c r="D686" s="1">
        <v>1778</v>
      </c>
      <c r="E686" s="1">
        <v>21356</v>
      </c>
      <c r="F686" s="2">
        <v>60664</v>
      </c>
    </row>
    <row r="687" spans="1:6" x14ac:dyDescent="0.3">
      <c r="A687">
        <v>2019</v>
      </c>
      <c r="B687" t="s">
        <v>53</v>
      </c>
      <c r="C687" t="s">
        <v>14</v>
      </c>
      <c r="D687" s="1">
        <v>1386</v>
      </c>
      <c r="E687" s="1">
        <v>18137</v>
      </c>
      <c r="F687" s="2">
        <v>66434</v>
      </c>
    </row>
    <row r="688" spans="1:6" x14ac:dyDescent="0.3">
      <c r="A688">
        <v>2019</v>
      </c>
      <c r="B688" t="s">
        <v>53</v>
      </c>
      <c r="C688" t="s">
        <v>15</v>
      </c>
      <c r="D688" s="1">
        <v>1924</v>
      </c>
      <c r="E688" s="1">
        <v>21670</v>
      </c>
      <c r="F688" s="2">
        <v>58590</v>
      </c>
    </row>
    <row r="689" spans="1:6" x14ac:dyDescent="0.3">
      <c r="A689">
        <v>2019</v>
      </c>
      <c r="B689" t="s">
        <v>53</v>
      </c>
      <c r="C689" t="s">
        <v>16</v>
      </c>
      <c r="D689" s="1">
        <v>1801</v>
      </c>
      <c r="E689" s="1">
        <v>22427</v>
      </c>
      <c r="F689" s="2">
        <v>60638</v>
      </c>
    </row>
    <row r="690" spans="1:6" x14ac:dyDescent="0.3">
      <c r="A690">
        <v>2019</v>
      </c>
      <c r="B690" t="s">
        <v>53</v>
      </c>
      <c r="C690" t="s">
        <v>17</v>
      </c>
      <c r="D690">
        <v>869</v>
      </c>
      <c r="E690" s="1">
        <v>7158</v>
      </c>
      <c r="F690" s="2">
        <v>57442</v>
      </c>
    </row>
    <row r="691" spans="1:6" x14ac:dyDescent="0.3">
      <c r="A691">
        <v>2019</v>
      </c>
      <c r="B691" t="s">
        <v>53</v>
      </c>
      <c r="C691" t="s">
        <v>18</v>
      </c>
      <c r="D691" s="1">
        <v>2846</v>
      </c>
      <c r="E691" s="1">
        <v>35678</v>
      </c>
      <c r="F691" s="2">
        <v>98834</v>
      </c>
    </row>
    <row r="692" spans="1:6" x14ac:dyDescent="0.3">
      <c r="A692">
        <v>2019</v>
      </c>
      <c r="B692" t="s">
        <v>53</v>
      </c>
      <c r="C692" t="s">
        <v>19</v>
      </c>
      <c r="D692" s="1">
        <v>5717</v>
      </c>
      <c r="E692" s="1">
        <v>93033</v>
      </c>
      <c r="F692" s="2">
        <v>128022</v>
      </c>
    </row>
    <row r="693" spans="1:6" x14ac:dyDescent="0.3">
      <c r="A693">
        <v>2019</v>
      </c>
      <c r="B693" t="s">
        <v>53</v>
      </c>
      <c r="C693" t="s">
        <v>20</v>
      </c>
      <c r="D693" s="1">
        <v>7146</v>
      </c>
      <c r="E693" s="1">
        <v>55298</v>
      </c>
      <c r="F693" s="2">
        <v>77504</v>
      </c>
    </row>
    <row r="694" spans="1:6" x14ac:dyDescent="0.3">
      <c r="A694">
        <v>2019</v>
      </c>
      <c r="B694" t="s">
        <v>53</v>
      </c>
      <c r="C694" t="s">
        <v>21</v>
      </c>
      <c r="D694" s="1">
        <v>4133</v>
      </c>
      <c r="E694" s="1">
        <v>46906</v>
      </c>
      <c r="F694" s="2">
        <v>83846</v>
      </c>
    </row>
    <row r="695" spans="1:6" x14ac:dyDescent="0.3">
      <c r="A695">
        <v>2019</v>
      </c>
      <c r="B695" t="s">
        <v>53</v>
      </c>
      <c r="C695" t="s">
        <v>22</v>
      </c>
      <c r="D695">
        <v>944</v>
      </c>
      <c r="E695" s="1">
        <v>10695</v>
      </c>
      <c r="F695" s="2">
        <v>49438</v>
      </c>
    </row>
    <row r="696" spans="1:6" x14ac:dyDescent="0.3">
      <c r="A696">
        <v>2019</v>
      </c>
      <c r="B696" t="s">
        <v>53</v>
      </c>
      <c r="C696" t="s">
        <v>23</v>
      </c>
      <c r="D696" s="1">
        <v>3310</v>
      </c>
      <c r="E696" s="1">
        <v>46729</v>
      </c>
      <c r="F696" s="2">
        <v>85960</v>
      </c>
    </row>
    <row r="697" spans="1:6" x14ac:dyDescent="0.3">
      <c r="A697">
        <v>2019</v>
      </c>
      <c r="B697" t="s">
        <v>53</v>
      </c>
      <c r="C697" t="s">
        <v>24</v>
      </c>
      <c r="D697">
        <v>799</v>
      </c>
      <c r="E697" s="1">
        <v>6210</v>
      </c>
      <c r="F697" s="2">
        <v>56592</v>
      </c>
    </row>
    <row r="698" spans="1:6" x14ac:dyDescent="0.3">
      <c r="A698">
        <v>2019</v>
      </c>
      <c r="B698" t="s">
        <v>53</v>
      </c>
      <c r="C698" t="s">
        <v>25</v>
      </c>
      <c r="D698" s="1">
        <v>1015</v>
      </c>
      <c r="E698" s="1">
        <v>17258</v>
      </c>
      <c r="F698" s="2">
        <v>66732</v>
      </c>
    </row>
    <row r="699" spans="1:6" x14ac:dyDescent="0.3">
      <c r="A699">
        <v>2019</v>
      </c>
      <c r="B699" t="s">
        <v>53</v>
      </c>
      <c r="C699" t="s">
        <v>26</v>
      </c>
      <c r="D699" s="1">
        <v>1664</v>
      </c>
      <c r="E699" s="1">
        <v>15847</v>
      </c>
      <c r="F699" s="2">
        <v>73213</v>
      </c>
    </row>
    <row r="700" spans="1:6" x14ac:dyDescent="0.3">
      <c r="A700">
        <v>2019</v>
      </c>
      <c r="B700" t="s">
        <v>53</v>
      </c>
      <c r="C700" t="s">
        <v>27</v>
      </c>
      <c r="D700" s="1">
        <v>1037</v>
      </c>
      <c r="E700" s="1">
        <v>12334</v>
      </c>
      <c r="F700" s="2">
        <v>97212</v>
      </c>
    </row>
    <row r="701" spans="1:6" x14ac:dyDescent="0.3">
      <c r="A701">
        <v>2019</v>
      </c>
      <c r="B701" t="s">
        <v>53</v>
      </c>
      <c r="C701" t="s">
        <v>28</v>
      </c>
      <c r="D701" s="1">
        <v>3724</v>
      </c>
      <c r="E701" s="1">
        <v>67578</v>
      </c>
      <c r="F701" s="2">
        <v>117433</v>
      </c>
    </row>
    <row r="702" spans="1:6" x14ac:dyDescent="0.3">
      <c r="A702">
        <v>2019</v>
      </c>
      <c r="B702" t="s">
        <v>53</v>
      </c>
      <c r="C702" t="s">
        <v>29</v>
      </c>
      <c r="D702" s="1">
        <v>1074</v>
      </c>
      <c r="E702" s="1">
        <v>11166</v>
      </c>
      <c r="F702" s="2">
        <v>57554</v>
      </c>
    </row>
    <row r="703" spans="1:6" x14ac:dyDescent="0.3">
      <c r="A703">
        <v>2019</v>
      </c>
      <c r="B703" t="s">
        <v>53</v>
      </c>
      <c r="C703" t="s">
        <v>30</v>
      </c>
      <c r="D703" s="1">
        <v>12812</v>
      </c>
      <c r="E703" s="1">
        <v>277408</v>
      </c>
      <c r="F703" s="2">
        <v>135959</v>
      </c>
    </row>
    <row r="704" spans="1:6" x14ac:dyDescent="0.3">
      <c r="A704">
        <v>2019</v>
      </c>
      <c r="B704" t="s">
        <v>53</v>
      </c>
      <c r="C704" t="s">
        <v>31</v>
      </c>
      <c r="D704" s="1">
        <v>5669</v>
      </c>
      <c r="E704" s="1">
        <v>75919</v>
      </c>
      <c r="F704" s="2">
        <v>87039</v>
      </c>
    </row>
    <row r="705" spans="1:6" x14ac:dyDescent="0.3">
      <c r="A705">
        <v>2019</v>
      </c>
      <c r="B705" t="s">
        <v>53</v>
      </c>
      <c r="C705" t="s">
        <v>32</v>
      </c>
      <c r="D705">
        <v>402</v>
      </c>
      <c r="E705" s="1">
        <v>6093</v>
      </c>
      <c r="F705" s="2">
        <v>71543</v>
      </c>
    </row>
    <row r="706" spans="1:6" x14ac:dyDescent="0.3">
      <c r="A706">
        <v>2019</v>
      </c>
      <c r="B706" t="s">
        <v>53</v>
      </c>
      <c r="C706" t="s">
        <v>33</v>
      </c>
      <c r="D706" s="1">
        <v>4915</v>
      </c>
      <c r="E706" s="1">
        <v>69330</v>
      </c>
      <c r="F706" s="2">
        <v>72613</v>
      </c>
    </row>
    <row r="707" spans="1:6" x14ac:dyDescent="0.3">
      <c r="A707">
        <v>2019</v>
      </c>
      <c r="B707" t="s">
        <v>53</v>
      </c>
      <c r="C707" t="s">
        <v>34</v>
      </c>
      <c r="D707" s="1">
        <v>1550</v>
      </c>
      <c r="E707" s="1">
        <v>19627</v>
      </c>
      <c r="F707" s="2">
        <v>60407</v>
      </c>
    </row>
    <row r="708" spans="1:6" x14ac:dyDescent="0.3">
      <c r="A708">
        <v>2019</v>
      </c>
      <c r="B708" t="s">
        <v>53</v>
      </c>
      <c r="C708" t="s">
        <v>35</v>
      </c>
      <c r="D708" s="1">
        <v>4135</v>
      </c>
      <c r="E708" s="1">
        <v>35053</v>
      </c>
      <c r="F708" s="2">
        <v>89633</v>
      </c>
    </row>
    <row r="709" spans="1:6" x14ac:dyDescent="0.3">
      <c r="A709">
        <v>2019</v>
      </c>
      <c r="B709" t="s">
        <v>53</v>
      </c>
      <c r="C709" t="s">
        <v>36</v>
      </c>
      <c r="D709" s="1">
        <v>5348</v>
      </c>
      <c r="E709" s="1">
        <v>87043</v>
      </c>
      <c r="F709" s="2">
        <v>94900</v>
      </c>
    </row>
    <row r="710" spans="1:6" x14ac:dyDescent="0.3">
      <c r="A710">
        <v>2019</v>
      </c>
      <c r="B710" t="s">
        <v>53</v>
      </c>
      <c r="C710" t="s">
        <v>37</v>
      </c>
      <c r="D710">
        <v>714</v>
      </c>
      <c r="E710" s="1">
        <v>5878</v>
      </c>
      <c r="F710" s="2">
        <v>76409</v>
      </c>
    </row>
    <row r="711" spans="1:6" x14ac:dyDescent="0.3">
      <c r="A711">
        <v>2019</v>
      </c>
      <c r="B711" t="s">
        <v>53</v>
      </c>
      <c r="C711" t="s">
        <v>38</v>
      </c>
      <c r="D711" s="1">
        <v>2883</v>
      </c>
      <c r="E711" s="1">
        <v>26869</v>
      </c>
      <c r="F711" s="2">
        <v>66032</v>
      </c>
    </row>
    <row r="712" spans="1:6" x14ac:dyDescent="0.3">
      <c r="A712">
        <v>2019</v>
      </c>
      <c r="B712" t="s">
        <v>53</v>
      </c>
      <c r="C712" t="s">
        <v>39</v>
      </c>
      <c r="D712">
        <v>589</v>
      </c>
      <c r="E712" s="1">
        <v>5500</v>
      </c>
      <c r="F712" s="2">
        <v>51535</v>
      </c>
    </row>
    <row r="713" spans="1:6" x14ac:dyDescent="0.3">
      <c r="A713">
        <v>2019</v>
      </c>
      <c r="B713" t="s">
        <v>53</v>
      </c>
      <c r="C713" t="s">
        <v>40</v>
      </c>
      <c r="D713" s="1">
        <v>3981</v>
      </c>
      <c r="E713" s="1">
        <v>45042</v>
      </c>
      <c r="F713" s="2">
        <v>75375</v>
      </c>
    </row>
    <row r="714" spans="1:6" x14ac:dyDescent="0.3">
      <c r="A714">
        <v>2019</v>
      </c>
      <c r="B714" t="s">
        <v>53</v>
      </c>
      <c r="C714" t="s">
        <v>41</v>
      </c>
      <c r="D714" s="1">
        <v>10627</v>
      </c>
      <c r="E714" s="1">
        <v>208591</v>
      </c>
      <c r="F714" s="2">
        <v>90857</v>
      </c>
    </row>
    <row r="715" spans="1:6" x14ac:dyDescent="0.3">
      <c r="A715">
        <v>2019</v>
      </c>
      <c r="B715" t="s">
        <v>53</v>
      </c>
      <c r="C715" t="s">
        <v>42</v>
      </c>
      <c r="D715" s="1">
        <v>2776</v>
      </c>
      <c r="E715" s="1">
        <v>38323</v>
      </c>
      <c r="F715" s="2">
        <v>84735</v>
      </c>
    </row>
    <row r="716" spans="1:6" x14ac:dyDescent="0.3">
      <c r="A716">
        <v>2019</v>
      </c>
      <c r="B716" t="s">
        <v>53</v>
      </c>
      <c r="C716" t="s">
        <v>43</v>
      </c>
      <c r="D716">
        <v>527</v>
      </c>
      <c r="E716" s="1">
        <v>4322</v>
      </c>
      <c r="F716" s="2">
        <v>62861</v>
      </c>
    </row>
    <row r="717" spans="1:6" x14ac:dyDescent="0.3">
      <c r="A717">
        <v>2019</v>
      </c>
      <c r="B717" t="s">
        <v>53</v>
      </c>
      <c r="C717" t="s">
        <v>44</v>
      </c>
      <c r="D717" s="1">
        <v>4600</v>
      </c>
      <c r="E717" s="1">
        <v>67714</v>
      </c>
      <c r="F717" s="2">
        <v>107966</v>
      </c>
    </row>
    <row r="718" spans="1:6" x14ac:dyDescent="0.3">
      <c r="A718">
        <v>2019</v>
      </c>
      <c r="B718" t="s">
        <v>53</v>
      </c>
      <c r="C718" t="s">
        <v>45</v>
      </c>
      <c r="D718" s="1">
        <v>5007</v>
      </c>
      <c r="E718" s="1">
        <v>143883</v>
      </c>
      <c r="F718" s="2">
        <v>207135</v>
      </c>
    </row>
    <row r="719" spans="1:6" x14ac:dyDescent="0.3">
      <c r="A719">
        <v>2019</v>
      </c>
      <c r="B719" t="s">
        <v>53</v>
      </c>
      <c r="C719" t="s">
        <v>46</v>
      </c>
      <c r="D719">
        <v>818</v>
      </c>
      <c r="E719" s="1">
        <v>8072</v>
      </c>
      <c r="F719" s="2">
        <v>53281</v>
      </c>
    </row>
    <row r="720" spans="1:6" x14ac:dyDescent="0.3">
      <c r="A720">
        <v>2019</v>
      </c>
      <c r="B720" t="s">
        <v>53</v>
      </c>
      <c r="C720" t="s">
        <v>47</v>
      </c>
      <c r="D720" s="1">
        <v>2335</v>
      </c>
      <c r="E720" s="1">
        <v>46993</v>
      </c>
      <c r="F720" s="2">
        <v>82512</v>
      </c>
    </row>
    <row r="721" spans="1:6" x14ac:dyDescent="0.3">
      <c r="A721">
        <v>2019</v>
      </c>
      <c r="B721" t="s">
        <v>53</v>
      </c>
      <c r="C721" t="s">
        <v>48</v>
      </c>
      <c r="D721">
        <v>417</v>
      </c>
      <c r="E721" s="1">
        <v>3424</v>
      </c>
      <c r="F721" s="2">
        <v>49035</v>
      </c>
    </row>
    <row r="722" spans="1:6" x14ac:dyDescent="0.3">
      <c r="A722">
        <v>2019</v>
      </c>
      <c r="B722" t="s">
        <v>56</v>
      </c>
      <c r="C722" t="s">
        <v>1</v>
      </c>
      <c r="D722" s="1">
        <v>13590</v>
      </c>
      <c r="E722" s="1">
        <v>95053</v>
      </c>
      <c r="F722" s="2">
        <v>71076</v>
      </c>
    </row>
    <row r="723" spans="1:6" x14ac:dyDescent="0.3">
      <c r="A723">
        <v>2019</v>
      </c>
      <c r="B723" t="s">
        <v>56</v>
      </c>
      <c r="C723" t="s">
        <v>2</v>
      </c>
      <c r="D723" s="1">
        <v>19357</v>
      </c>
      <c r="E723" s="1">
        <v>223263</v>
      </c>
      <c r="F723" s="2">
        <v>74627</v>
      </c>
    </row>
    <row r="724" spans="1:6" x14ac:dyDescent="0.3">
      <c r="A724">
        <v>2019</v>
      </c>
      <c r="B724" t="s">
        <v>56</v>
      </c>
      <c r="C724" t="s">
        <v>3</v>
      </c>
      <c r="D724" s="1">
        <v>8591</v>
      </c>
      <c r="E724" s="1">
        <v>51934</v>
      </c>
      <c r="F724" s="2">
        <v>60198</v>
      </c>
    </row>
    <row r="725" spans="1:6" x14ac:dyDescent="0.3">
      <c r="A725">
        <v>2019</v>
      </c>
      <c r="B725" t="s">
        <v>56</v>
      </c>
      <c r="C725" t="s">
        <v>4</v>
      </c>
      <c r="D725" s="1">
        <v>109980</v>
      </c>
      <c r="E725" s="1">
        <v>841829</v>
      </c>
      <c r="F725" s="2">
        <v>112757</v>
      </c>
    </row>
    <row r="726" spans="1:6" x14ac:dyDescent="0.3">
      <c r="A726">
        <v>2019</v>
      </c>
      <c r="B726" t="s">
        <v>56</v>
      </c>
      <c r="C726" t="s">
        <v>5</v>
      </c>
      <c r="D726" s="1">
        <v>24028</v>
      </c>
      <c r="E726" s="1">
        <v>167272</v>
      </c>
      <c r="F726" s="2">
        <v>88613</v>
      </c>
    </row>
    <row r="727" spans="1:6" x14ac:dyDescent="0.3">
      <c r="A727">
        <v>2019</v>
      </c>
      <c r="B727" t="s">
        <v>56</v>
      </c>
      <c r="C727" t="s">
        <v>6</v>
      </c>
      <c r="D727" s="1">
        <v>11028</v>
      </c>
      <c r="E727" s="1">
        <v>121869</v>
      </c>
      <c r="F727" s="2">
        <v>157629</v>
      </c>
    </row>
    <row r="728" spans="1:6" x14ac:dyDescent="0.3">
      <c r="A728">
        <v>2019</v>
      </c>
      <c r="B728" t="s">
        <v>56</v>
      </c>
      <c r="C728" t="s">
        <v>7</v>
      </c>
      <c r="D728" s="1">
        <v>2907</v>
      </c>
      <c r="E728" s="1">
        <v>48162</v>
      </c>
      <c r="F728" s="2">
        <v>97426</v>
      </c>
    </row>
    <row r="729" spans="1:6" x14ac:dyDescent="0.3">
      <c r="A729">
        <v>2019</v>
      </c>
      <c r="B729" t="s">
        <v>56</v>
      </c>
      <c r="C729" t="s">
        <v>8</v>
      </c>
      <c r="D729" s="1">
        <v>76648</v>
      </c>
      <c r="E729" s="1">
        <v>585959</v>
      </c>
      <c r="F729" s="2">
        <v>77025</v>
      </c>
    </row>
    <row r="730" spans="1:6" x14ac:dyDescent="0.3">
      <c r="A730">
        <v>2019</v>
      </c>
      <c r="B730" t="s">
        <v>56</v>
      </c>
      <c r="C730" t="s">
        <v>9</v>
      </c>
      <c r="D730" s="1">
        <v>26961</v>
      </c>
      <c r="E730" s="1">
        <v>242468</v>
      </c>
      <c r="F730" s="2">
        <v>86701</v>
      </c>
    </row>
    <row r="731" spans="1:6" x14ac:dyDescent="0.3">
      <c r="A731">
        <v>2019</v>
      </c>
      <c r="B731" t="s">
        <v>56</v>
      </c>
      <c r="C731" t="s">
        <v>10</v>
      </c>
      <c r="D731" s="1">
        <v>5859</v>
      </c>
      <c r="E731" s="1">
        <v>33273</v>
      </c>
      <c r="F731" s="2">
        <v>59504</v>
      </c>
    </row>
    <row r="732" spans="1:6" x14ac:dyDescent="0.3">
      <c r="A732">
        <v>2019</v>
      </c>
      <c r="B732" t="s">
        <v>56</v>
      </c>
      <c r="C732" t="s">
        <v>11</v>
      </c>
      <c r="D732" s="1">
        <v>32792</v>
      </c>
      <c r="E732" s="1">
        <v>381941</v>
      </c>
      <c r="F732" s="2">
        <v>113091</v>
      </c>
    </row>
    <row r="733" spans="1:6" x14ac:dyDescent="0.3">
      <c r="A733">
        <v>2019</v>
      </c>
      <c r="B733" t="s">
        <v>56</v>
      </c>
      <c r="C733" t="s">
        <v>12</v>
      </c>
      <c r="D733" s="1">
        <v>16940</v>
      </c>
      <c r="E733" s="1">
        <v>135547</v>
      </c>
      <c r="F733" s="2">
        <v>67469</v>
      </c>
    </row>
    <row r="734" spans="1:6" x14ac:dyDescent="0.3">
      <c r="A734">
        <v>2019</v>
      </c>
      <c r="B734" t="s">
        <v>56</v>
      </c>
      <c r="C734" t="s">
        <v>13</v>
      </c>
      <c r="D734" s="1">
        <v>10414</v>
      </c>
      <c r="E734" s="1">
        <v>110010</v>
      </c>
      <c r="F734" s="2">
        <v>76212</v>
      </c>
    </row>
    <row r="735" spans="1:6" x14ac:dyDescent="0.3">
      <c r="A735">
        <v>2019</v>
      </c>
      <c r="B735" t="s">
        <v>56</v>
      </c>
      <c r="C735" t="s">
        <v>14</v>
      </c>
      <c r="D735" s="1">
        <v>8744</v>
      </c>
      <c r="E735" s="1">
        <v>74336</v>
      </c>
      <c r="F735" s="2">
        <v>68950</v>
      </c>
    </row>
    <row r="736" spans="1:6" x14ac:dyDescent="0.3">
      <c r="A736">
        <v>2019</v>
      </c>
      <c r="B736" t="s">
        <v>56</v>
      </c>
      <c r="C736" t="s">
        <v>15</v>
      </c>
      <c r="D736" s="1">
        <v>11201</v>
      </c>
      <c r="E736" s="1">
        <v>93556</v>
      </c>
      <c r="F736" s="2">
        <v>69885</v>
      </c>
    </row>
    <row r="737" spans="1:6" x14ac:dyDescent="0.3">
      <c r="A737">
        <v>2019</v>
      </c>
      <c r="B737" t="s">
        <v>56</v>
      </c>
      <c r="C737" t="s">
        <v>16</v>
      </c>
      <c r="D737" s="1">
        <v>13852</v>
      </c>
      <c r="E737" s="1">
        <v>84791</v>
      </c>
      <c r="F737" s="2">
        <v>63590</v>
      </c>
    </row>
    <row r="738" spans="1:6" x14ac:dyDescent="0.3">
      <c r="A738">
        <v>2019</v>
      </c>
      <c r="B738" t="s">
        <v>56</v>
      </c>
      <c r="C738" t="s">
        <v>17</v>
      </c>
      <c r="D738" s="1">
        <v>3854</v>
      </c>
      <c r="E738" s="1">
        <v>30481</v>
      </c>
      <c r="F738" s="2">
        <v>70030</v>
      </c>
    </row>
    <row r="739" spans="1:6" x14ac:dyDescent="0.3">
      <c r="A739">
        <v>2019</v>
      </c>
      <c r="B739" t="s">
        <v>56</v>
      </c>
      <c r="C739" t="s">
        <v>18</v>
      </c>
      <c r="D739" s="1">
        <v>15512</v>
      </c>
      <c r="E739" s="1">
        <v>135216</v>
      </c>
      <c r="F739" s="2">
        <v>98024</v>
      </c>
    </row>
    <row r="740" spans="1:6" x14ac:dyDescent="0.3">
      <c r="A740">
        <v>2019</v>
      </c>
      <c r="B740" t="s">
        <v>56</v>
      </c>
      <c r="C740" t="s">
        <v>19</v>
      </c>
      <c r="D740" s="1">
        <v>17883</v>
      </c>
      <c r="E740" s="1">
        <v>218858</v>
      </c>
      <c r="F740" s="2">
        <v>147565</v>
      </c>
    </row>
    <row r="741" spans="1:6" x14ac:dyDescent="0.3">
      <c r="A741">
        <v>2019</v>
      </c>
      <c r="B741" t="s">
        <v>56</v>
      </c>
      <c r="C741" t="s">
        <v>20</v>
      </c>
      <c r="D741" s="1">
        <v>19641</v>
      </c>
      <c r="E741" s="1">
        <v>208812</v>
      </c>
      <c r="F741" s="2">
        <v>73691</v>
      </c>
    </row>
    <row r="742" spans="1:6" x14ac:dyDescent="0.3">
      <c r="A742">
        <v>2019</v>
      </c>
      <c r="B742" t="s">
        <v>56</v>
      </c>
      <c r="C742" t="s">
        <v>21</v>
      </c>
      <c r="D742" s="1">
        <v>15855</v>
      </c>
      <c r="E742" s="1">
        <v>182914</v>
      </c>
      <c r="F742" s="2">
        <v>97673</v>
      </c>
    </row>
    <row r="743" spans="1:6" x14ac:dyDescent="0.3">
      <c r="A743">
        <v>2019</v>
      </c>
      <c r="B743" t="s">
        <v>56</v>
      </c>
      <c r="C743" t="s">
        <v>22</v>
      </c>
      <c r="D743" s="1">
        <v>7944</v>
      </c>
      <c r="E743" s="1">
        <v>43109</v>
      </c>
      <c r="F743" s="2">
        <v>54672</v>
      </c>
    </row>
    <row r="744" spans="1:6" x14ac:dyDescent="0.3">
      <c r="A744">
        <v>2019</v>
      </c>
      <c r="B744" t="s">
        <v>56</v>
      </c>
      <c r="C744" t="s">
        <v>23</v>
      </c>
      <c r="D744" s="1">
        <v>17951</v>
      </c>
      <c r="E744" s="1">
        <v>166025</v>
      </c>
      <c r="F744" s="2">
        <v>75387</v>
      </c>
    </row>
    <row r="745" spans="1:6" x14ac:dyDescent="0.3">
      <c r="A745">
        <v>2019</v>
      </c>
      <c r="B745" t="s">
        <v>56</v>
      </c>
      <c r="C745" t="s">
        <v>24</v>
      </c>
      <c r="D745" s="1">
        <v>4314</v>
      </c>
      <c r="E745" s="1">
        <v>22199</v>
      </c>
      <c r="F745" s="2">
        <v>60907</v>
      </c>
    </row>
    <row r="746" spans="1:6" x14ac:dyDescent="0.3">
      <c r="A746">
        <v>2019</v>
      </c>
      <c r="B746" t="s">
        <v>56</v>
      </c>
      <c r="C746" t="s">
        <v>25</v>
      </c>
      <c r="D746" s="1">
        <v>6842</v>
      </c>
      <c r="E746" s="1">
        <v>67425</v>
      </c>
      <c r="F746" s="2">
        <v>69072</v>
      </c>
    </row>
    <row r="747" spans="1:6" x14ac:dyDescent="0.3">
      <c r="A747">
        <v>2019</v>
      </c>
      <c r="B747" t="s">
        <v>56</v>
      </c>
      <c r="C747" t="s">
        <v>26</v>
      </c>
      <c r="D747" s="1">
        <v>9324</v>
      </c>
      <c r="E747" s="1">
        <v>64932</v>
      </c>
      <c r="F747" s="2">
        <v>70204</v>
      </c>
    </row>
    <row r="748" spans="1:6" x14ac:dyDescent="0.3">
      <c r="A748">
        <v>2019</v>
      </c>
      <c r="B748" t="s">
        <v>56</v>
      </c>
      <c r="C748" t="s">
        <v>27</v>
      </c>
      <c r="D748" s="1">
        <v>3881</v>
      </c>
      <c r="E748" s="1">
        <v>33418</v>
      </c>
      <c r="F748" s="2">
        <v>100104</v>
      </c>
    </row>
    <row r="749" spans="1:6" x14ac:dyDescent="0.3">
      <c r="A749">
        <v>2019</v>
      </c>
      <c r="B749" t="s">
        <v>56</v>
      </c>
      <c r="C749" t="s">
        <v>28</v>
      </c>
      <c r="D749" s="1">
        <v>20037</v>
      </c>
      <c r="E749" s="1">
        <v>243892</v>
      </c>
      <c r="F749" s="2">
        <v>117277</v>
      </c>
    </row>
    <row r="750" spans="1:6" x14ac:dyDescent="0.3">
      <c r="A750">
        <v>2019</v>
      </c>
      <c r="B750" t="s">
        <v>56</v>
      </c>
      <c r="C750" t="s">
        <v>29</v>
      </c>
      <c r="D750" s="1">
        <v>5460</v>
      </c>
      <c r="E750" s="1">
        <v>33799</v>
      </c>
      <c r="F750" s="2">
        <v>57768</v>
      </c>
    </row>
    <row r="751" spans="1:6" x14ac:dyDescent="0.3">
      <c r="A751">
        <v>2019</v>
      </c>
      <c r="B751" t="s">
        <v>56</v>
      </c>
      <c r="C751" t="s">
        <v>30</v>
      </c>
      <c r="D751" s="1">
        <v>63310</v>
      </c>
      <c r="E751" s="1">
        <v>720818</v>
      </c>
      <c r="F751" s="2">
        <v>191494</v>
      </c>
    </row>
    <row r="752" spans="1:6" x14ac:dyDescent="0.3">
      <c r="A752">
        <v>2019</v>
      </c>
      <c r="B752" t="s">
        <v>56</v>
      </c>
      <c r="C752" t="s">
        <v>31</v>
      </c>
      <c r="D752" s="1">
        <v>28672</v>
      </c>
      <c r="E752" s="1">
        <v>245903</v>
      </c>
      <c r="F752" s="2">
        <v>89886</v>
      </c>
    </row>
    <row r="753" spans="1:6" x14ac:dyDescent="0.3">
      <c r="A753">
        <v>2019</v>
      </c>
      <c r="B753" t="s">
        <v>56</v>
      </c>
      <c r="C753" t="s">
        <v>32</v>
      </c>
      <c r="D753" s="1">
        <v>2985</v>
      </c>
      <c r="E753" s="1">
        <v>23264</v>
      </c>
      <c r="F753" s="2">
        <v>65784</v>
      </c>
    </row>
    <row r="754" spans="1:6" x14ac:dyDescent="0.3">
      <c r="A754">
        <v>2019</v>
      </c>
      <c r="B754" t="s">
        <v>56</v>
      </c>
      <c r="C754" t="s">
        <v>33</v>
      </c>
      <c r="D754" s="1">
        <v>29119</v>
      </c>
      <c r="E754" s="1">
        <v>292556</v>
      </c>
      <c r="F754" s="2">
        <v>75683</v>
      </c>
    </row>
    <row r="755" spans="1:6" x14ac:dyDescent="0.3">
      <c r="A755">
        <v>2019</v>
      </c>
      <c r="B755" t="s">
        <v>56</v>
      </c>
      <c r="C755" t="s">
        <v>34</v>
      </c>
      <c r="D755" s="1">
        <v>11672</v>
      </c>
      <c r="E755" s="1">
        <v>77324</v>
      </c>
      <c r="F755" s="2">
        <v>59814</v>
      </c>
    </row>
    <row r="756" spans="1:6" x14ac:dyDescent="0.3">
      <c r="A756">
        <v>2019</v>
      </c>
      <c r="B756" t="s">
        <v>56</v>
      </c>
      <c r="C756" t="s">
        <v>35</v>
      </c>
      <c r="D756" s="1">
        <v>13190</v>
      </c>
      <c r="E756" s="1">
        <v>85425</v>
      </c>
      <c r="F756" s="2">
        <v>73291</v>
      </c>
    </row>
    <row r="757" spans="1:6" x14ac:dyDescent="0.3">
      <c r="A757">
        <v>2019</v>
      </c>
      <c r="B757" t="s">
        <v>56</v>
      </c>
      <c r="C757" t="s">
        <v>36</v>
      </c>
      <c r="D757" s="1">
        <v>29264</v>
      </c>
      <c r="E757" s="1">
        <v>329745</v>
      </c>
      <c r="F757" s="2">
        <v>90778</v>
      </c>
    </row>
    <row r="758" spans="1:6" x14ac:dyDescent="0.3">
      <c r="A758">
        <v>2019</v>
      </c>
      <c r="B758" t="s">
        <v>56</v>
      </c>
      <c r="C758" t="s">
        <v>37</v>
      </c>
      <c r="D758" s="1">
        <v>2934</v>
      </c>
      <c r="E758" s="1">
        <v>32223</v>
      </c>
      <c r="F758" s="2">
        <v>91537</v>
      </c>
    </row>
    <row r="759" spans="1:6" x14ac:dyDescent="0.3">
      <c r="A759">
        <v>2019</v>
      </c>
      <c r="B759" t="s">
        <v>56</v>
      </c>
      <c r="C759" t="s">
        <v>38</v>
      </c>
      <c r="D759" s="1">
        <v>14196</v>
      </c>
      <c r="E759" s="1">
        <v>101755</v>
      </c>
      <c r="F759" s="2">
        <v>64481</v>
      </c>
    </row>
    <row r="760" spans="1:6" x14ac:dyDescent="0.3">
      <c r="A760">
        <v>2019</v>
      </c>
      <c r="B760" t="s">
        <v>56</v>
      </c>
      <c r="C760" t="s">
        <v>39</v>
      </c>
      <c r="D760" s="1">
        <v>3315</v>
      </c>
      <c r="E760" s="1">
        <v>28483</v>
      </c>
      <c r="F760" s="2">
        <v>63499</v>
      </c>
    </row>
    <row r="761" spans="1:6" x14ac:dyDescent="0.3">
      <c r="A761">
        <v>2019</v>
      </c>
      <c r="B761" t="s">
        <v>56</v>
      </c>
      <c r="C761" t="s">
        <v>40</v>
      </c>
      <c r="D761" s="1">
        <v>16270</v>
      </c>
      <c r="E761" s="1">
        <v>157388</v>
      </c>
      <c r="F761" s="2">
        <v>77805</v>
      </c>
    </row>
    <row r="762" spans="1:6" x14ac:dyDescent="0.3">
      <c r="A762">
        <v>2019</v>
      </c>
      <c r="B762" t="s">
        <v>56</v>
      </c>
      <c r="C762" t="s">
        <v>41</v>
      </c>
      <c r="D762" s="1">
        <v>76169</v>
      </c>
      <c r="E762" s="1">
        <v>777574</v>
      </c>
      <c r="F762" s="2">
        <v>86718</v>
      </c>
    </row>
    <row r="763" spans="1:6" x14ac:dyDescent="0.3">
      <c r="A763">
        <v>2019</v>
      </c>
      <c r="B763" t="s">
        <v>56</v>
      </c>
      <c r="C763" t="s">
        <v>42</v>
      </c>
      <c r="D763" s="1">
        <v>11885</v>
      </c>
      <c r="E763" s="1">
        <v>90007</v>
      </c>
      <c r="F763" s="2">
        <v>70967</v>
      </c>
    </row>
    <row r="764" spans="1:6" x14ac:dyDescent="0.3">
      <c r="A764">
        <v>2019</v>
      </c>
      <c r="B764" t="s">
        <v>56</v>
      </c>
      <c r="C764" t="s">
        <v>43</v>
      </c>
      <c r="D764" s="1">
        <v>1709</v>
      </c>
      <c r="E764" s="1">
        <v>11948</v>
      </c>
      <c r="F764" s="2">
        <v>74642</v>
      </c>
    </row>
    <row r="765" spans="1:6" x14ac:dyDescent="0.3">
      <c r="A765">
        <v>2019</v>
      </c>
      <c r="B765" t="s">
        <v>56</v>
      </c>
      <c r="C765" t="s">
        <v>44</v>
      </c>
      <c r="D765" s="1">
        <v>22249</v>
      </c>
      <c r="E765" s="1">
        <v>198459</v>
      </c>
      <c r="F765" s="2">
        <v>88029</v>
      </c>
    </row>
    <row r="766" spans="1:6" x14ac:dyDescent="0.3">
      <c r="A766">
        <v>2019</v>
      </c>
      <c r="B766" t="s">
        <v>56</v>
      </c>
      <c r="C766" t="s">
        <v>45</v>
      </c>
      <c r="D766" s="1">
        <v>17624</v>
      </c>
      <c r="E766" s="1">
        <v>150178</v>
      </c>
      <c r="F766" s="2">
        <v>85242</v>
      </c>
    </row>
    <row r="767" spans="1:6" x14ac:dyDescent="0.3">
      <c r="A767">
        <v>2019</v>
      </c>
      <c r="B767" t="s">
        <v>56</v>
      </c>
      <c r="C767" t="s">
        <v>46</v>
      </c>
      <c r="D767" s="1">
        <v>4003</v>
      </c>
      <c r="E767" s="1">
        <v>24569</v>
      </c>
      <c r="F767" s="2">
        <v>54528</v>
      </c>
    </row>
    <row r="768" spans="1:6" x14ac:dyDescent="0.3">
      <c r="A768">
        <v>2019</v>
      </c>
      <c r="B768" t="s">
        <v>56</v>
      </c>
      <c r="C768" t="s">
        <v>47</v>
      </c>
      <c r="D768" s="1">
        <v>14066</v>
      </c>
      <c r="E768" s="1">
        <v>150327</v>
      </c>
      <c r="F768" s="2">
        <v>74040</v>
      </c>
    </row>
    <row r="769" spans="1:6" x14ac:dyDescent="0.3">
      <c r="A769">
        <v>2019</v>
      </c>
      <c r="B769" t="s">
        <v>56</v>
      </c>
      <c r="C769" t="s">
        <v>48</v>
      </c>
      <c r="D769" s="1">
        <v>2306</v>
      </c>
      <c r="E769" s="1">
        <v>11180</v>
      </c>
      <c r="F769" s="2">
        <v>60849</v>
      </c>
    </row>
    <row r="770" spans="1:6" x14ac:dyDescent="0.3">
      <c r="A770">
        <v>2019</v>
      </c>
      <c r="B770" t="s">
        <v>57</v>
      </c>
      <c r="C770" t="s">
        <v>1</v>
      </c>
      <c r="D770" s="1">
        <v>22186</v>
      </c>
      <c r="E770" s="1">
        <v>251073</v>
      </c>
      <c r="F770" s="2">
        <v>57061</v>
      </c>
    </row>
    <row r="771" spans="1:6" x14ac:dyDescent="0.3">
      <c r="A771">
        <v>2019</v>
      </c>
      <c r="B771" t="s">
        <v>57</v>
      </c>
      <c r="C771" t="s">
        <v>2</v>
      </c>
      <c r="D771" s="1">
        <v>38940</v>
      </c>
      <c r="E771" s="1">
        <v>445648</v>
      </c>
      <c r="F771" s="2">
        <v>58892</v>
      </c>
    </row>
    <row r="772" spans="1:6" x14ac:dyDescent="0.3">
      <c r="A772">
        <v>2019</v>
      </c>
      <c r="B772" t="s">
        <v>57</v>
      </c>
      <c r="C772" t="s">
        <v>3</v>
      </c>
      <c r="D772" s="1">
        <v>14911</v>
      </c>
      <c r="E772" s="1">
        <v>145841</v>
      </c>
      <c r="F772" s="2">
        <v>63354</v>
      </c>
    </row>
    <row r="773" spans="1:6" x14ac:dyDescent="0.3">
      <c r="A773">
        <v>2019</v>
      </c>
      <c r="B773" t="s">
        <v>57</v>
      </c>
      <c r="C773" t="s">
        <v>4</v>
      </c>
      <c r="D773" s="1">
        <v>215691</v>
      </c>
      <c r="E773" s="1">
        <v>2723437</v>
      </c>
      <c r="F773" s="2">
        <v>95348</v>
      </c>
    </row>
    <row r="774" spans="1:6" x14ac:dyDescent="0.3">
      <c r="A774">
        <v>2019</v>
      </c>
      <c r="B774" t="s">
        <v>57</v>
      </c>
      <c r="C774" t="s">
        <v>5</v>
      </c>
      <c r="D774" s="1">
        <v>55003</v>
      </c>
      <c r="E774" s="1">
        <v>439613</v>
      </c>
      <c r="F774" s="2">
        <v>86477</v>
      </c>
    </row>
    <row r="775" spans="1:6" x14ac:dyDescent="0.3">
      <c r="A775">
        <v>2019</v>
      </c>
      <c r="B775" t="s">
        <v>57</v>
      </c>
      <c r="C775" t="s">
        <v>6</v>
      </c>
      <c r="D775" s="1">
        <v>23755</v>
      </c>
      <c r="E775" s="1">
        <v>218815</v>
      </c>
      <c r="F775" s="2">
        <v>92139</v>
      </c>
    </row>
    <row r="776" spans="1:6" x14ac:dyDescent="0.3">
      <c r="A776">
        <v>2019</v>
      </c>
      <c r="B776" t="s">
        <v>57</v>
      </c>
      <c r="C776" t="s">
        <v>7</v>
      </c>
      <c r="D776" s="1">
        <v>9421</v>
      </c>
      <c r="E776" s="1">
        <v>63844</v>
      </c>
      <c r="F776" s="2">
        <v>82658</v>
      </c>
    </row>
    <row r="777" spans="1:6" x14ac:dyDescent="0.3">
      <c r="A777">
        <v>2019</v>
      </c>
      <c r="B777" t="s">
        <v>57</v>
      </c>
      <c r="C777" t="s">
        <v>8</v>
      </c>
      <c r="D777" s="1">
        <v>170397</v>
      </c>
      <c r="E777" s="1">
        <v>1391050</v>
      </c>
      <c r="F777" s="2">
        <v>63740</v>
      </c>
    </row>
    <row r="778" spans="1:6" x14ac:dyDescent="0.3">
      <c r="A778">
        <v>2019</v>
      </c>
      <c r="B778" t="s">
        <v>57</v>
      </c>
      <c r="C778" t="s">
        <v>9</v>
      </c>
      <c r="D778" s="1">
        <v>56304</v>
      </c>
      <c r="E778" s="1">
        <v>717238</v>
      </c>
      <c r="F778" s="2">
        <v>71861</v>
      </c>
    </row>
    <row r="779" spans="1:6" x14ac:dyDescent="0.3">
      <c r="A779">
        <v>2019</v>
      </c>
      <c r="B779" t="s">
        <v>57</v>
      </c>
      <c r="C779" t="s">
        <v>10</v>
      </c>
      <c r="D779" s="1">
        <v>11359</v>
      </c>
      <c r="E779" s="1">
        <v>94181</v>
      </c>
      <c r="F779" s="2">
        <v>55072</v>
      </c>
    </row>
    <row r="780" spans="1:6" x14ac:dyDescent="0.3">
      <c r="A780">
        <v>2019</v>
      </c>
      <c r="B780" t="s">
        <v>57</v>
      </c>
      <c r="C780" t="s">
        <v>11</v>
      </c>
      <c r="D780" s="1">
        <v>75870</v>
      </c>
      <c r="E780" s="1">
        <v>948055</v>
      </c>
      <c r="F780" s="2">
        <v>78228</v>
      </c>
    </row>
    <row r="781" spans="1:6" x14ac:dyDescent="0.3">
      <c r="A781">
        <v>2019</v>
      </c>
      <c r="B781" t="s">
        <v>57</v>
      </c>
      <c r="C781" t="s">
        <v>12</v>
      </c>
      <c r="D781" s="1">
        <v>30165</v>
      </c>
      <c r="E781" s="1">
        <v>346667</v>
      </c>
      <c r="F781" s="2">
        <v>53817</v>
      </c>
    </row>
    <row r="782" spans="1:6" x14ac:dyDescent="0.3">
      <c r="A782">
        <v>2019</v>
      </c>
      <c r="B782" t="s">
        <v>57</v>
      </c>
      <c r="C782" t="s">
        <v>13</v>
      </c>
      <c r="D782" s="1">
        <v>16421</v>
      </c>
      <c r="E782" s="1">
        <v>139337</v>
      </c>
      <c r="F782" s="2">
        <v>56755</v>
      </c>
    </row>
    <row r="783" spans="1:6" x14ac:dyDescent="0.3">
      <c r="A783">
        <v>2019</v>
      </c>
      <c r="B783" t="s">
        <v>57</v>
      </c>
      <c r="C783" t="s">
        <v>14</v>
      </c>
      <c r="D783" s="1">
        <v>16598</v>
      </c>
      <c r="E783" s="1">
        <v>179211</v>
      </c>
      <c r="F783" s="2">
        <v>64554</v>
      </c>
    </row>
    <row r="784" spans="1:6" x14ac:dyDescent="0.3">
      <c r="A784">
        <v>2019</v>
      </c>
      <c r="B784" t="s">
        <v>57</v>
      </c>
      <c r="C784" t="s">
        <v>15</v>
      </c>
      <c r="D784" s="1">
        <v>20866</v>
      </c>
      <c r="E784" s="1">
        <v>216049</v>
      </c>
      <c r="F784" s="2">
        <v>52511</v>
      </c>
    </row>
    <row r="785" spans="1:6" x14ac:dyDescent="0.3">
      <c r="A785">
        <v>2019</v>
      </c>
      <c r="B785" t="s">
        <v>57</v>
      </c>
      <c r="C785" t="s">
        <v>16</v>
      </c>
      <c r="D785" s="1">
        <v>25304</v>
      </c>
      <c r="E785" s="1">
        <v>216009</v>
      </c>
      <c r="F785" s="2">
        <v>57624</v>
      </c>
    </row>
    <row r="786" spans="1:6" x14ac:dyDescent="0.3">
      <c r="A786">
        <v>2019</v>
      </c>
      <c r="B786" t="s">
        <v>57</v>
      </c>
      <c r="C786" t="s">
        <v>17</v>
      </c>
      <c r="D786" s="1">
        <v>10504</v>
      </c>
      <c r="E786" s="1">
        <v>69931</v>
      </c>
      <c r="F786" s="2">
        <v>60893</v>
      </c>
    </row>
    <row r="787" spans="1:6" x14ac:dyDescent="0.3">
      <c r="A787">
        <v>2019</v>
      </c>
      <c r="B787" t="s">
        <v>57</v>
      </c>
      <c r="C787" t="s">
        <v>18</v>
      </c>
      <c r="D787" s="1">
        <v>44172</v>
      </c>
      <c r="E787" s="1">
        <v>461724</v>
      </c>
      <c r="F787" s="2">
        <v>82573</v>
      </c>
    </row>
    <row r="788" spans="1:6" x14ac:dyDescent="0.3">
      <c r="A788">
        <v>2019</v>
      </c>
      <c r="B788" t="s">
        <v>57</v>
      </c>
      <c r="C788" t="s">
        <v>19</v>
      </c>
      <c r="D788" s="1">
        <v>47892</v>
      </c>
      <c r="E788" s="1">
        <v>605822</v>
      </c>
      <c r="F788" s="2">
        <v>113872</v>
      </c>
    </row>
    <row r="789" spans="1:6" x14ac:dyDescent="0.3">
      <c r="A789">
        <v>2019</v>
      </c>
      <c r="B789" t="s">
        <v>57</v>
      </c>
      <c r="C789" t="s">
        <v>20</v>
      </c>
      <c r="D789" s="1">
        <v>44483</v>
      </c>
      <c r="E789" s="1">
        <v>655188</v>
      </c>
      <c r="F789" s="2">
        <v>70805</v>
      </c>
    </row>
    <row r="790" spans="1:6" x14ac:dyDescent="0.3">
      <c r="A790">
        <v>2019</v>
      </c>
      <c r="B790" t="s">
        <v>57</v>
      </c>
      <c r="C790" t="s">
        <v>21</v>
      </c>
      <c r="D790" s="1">
        <v>32903</v>
      </c>
      <c r="E790" s="1">
        <v>383591</v>
      </c>
      <c r="F790" s="2">
        <v>85736</v>
      </c>
    </row>
    <row r="791" spans="1:6" x14ac:dyDescent="0.3">
      <c r="A791">
        <v>2019</v>
      </c>
      <c r="B791" t="s">
        <v>57</v>
      </c>
      <c r="C791" t="s">
        <v>22</v>
      </c>
      <c r="D791" s="1">
        <v>12421</v>
      </c>
      <c r="E791" s="1">
        <v>108490</v>
      </c>
      <c r="F791" s="2">
        <v>43023</v>
      </c>
    </row>
    <row r="792" spans="1:6" x14ac:dyDescent="0.3">
      <c r="A792">
        <v>2019</v>
      </c>
      <c r="B792" t="s">
        <v>57</v>
      </c>
      <c r="C792" t="s">
        <v>23</v>
      </c>
      <c r="D792" s="1">
        <v>34349</v>
      </c>
      <c r="E792" s="1">
        <v>382484</v>
      </c>
      <c r="F792" s="2">
        <v>68700</v>
      </c>
    </row>
    <row r="793" spans="1:6" x14ac:dyDescent="0.3">
      <c r="A793">
        <v>2019</v>
      </c>
      <c r="B793" t="s">
        <v>57</v>
      </c>
      <c r="C793" t="s">
        <v>24</v>
      </c>
      <c r="D793" s="1">
        <v>9482</v>
      </c>
      <c r="E793" s="1">
        <v>43417</v>
      </c>
      <c r="F793" s="2">
        <v>54553</v>
      </c>
    </row>
    <row r="794" spans="1:6" x14ac:dyDescent="0.3">
      <c r="A794">
        <v>2019</v>
      </c>
      <c r="B794" t="s">
        <v>57</v>
      </c>
      <c r="C794" t="s">
        <v>25</v>
      </c>
      <c r="D794" s="1">
        <v>11737</v>
      </c>
      <c r="E794" s="1">
        <v>120560</v>
      </c>
      <c r="F794" s="2">
        <v>60603</v>
      </c>
    </row>
    <row r="795" spans="1:6" x14ac:dyDescent="0.3">
      <c r="A795">
        <v>2019</v>
      </c>
      <c r="B795" t="s">
        <v>57</v>
      </c>
      <c r="C795" t="s">
        <v>26</v>
      </c>
      <c r="D795" s="1">
        <v>20106</v>
      </c>
      <c r="E795" s="1">
        <v>196204</v>
      </c>
      <c r="F795" s="2">
        <v>62008</v>
      </c>
    </row>
    <row r="796" spans="1:6" x14ac:dyDescent="0.3">
      <c r="A796">
        <v>2019</v>
      </c>
      <c r="B796" t="s">
        <v>57</v>
      </c>
      <c r="C796" t="s">
        <v>27</v>
      </c>
      <c r="D796" s="1">
        <v>12808</v>
      </c>
      <c r="E796" s="1">
        <v>83513</v>
      </c>
      <c r="F796" s="2">
        <v>80647</v>
      </c>
    </row>
    <row r="797" spans="1:6" x14ac:dyDescent="0.3">
      <c r="A797">
        <v>2019</v>
      </c>
      <c r="B797" t="s">
        <v>57</v>
      </c>
      <c r="C797" t="s">
        <v>28</v>
      </c>
      <c r="D797" s="1">
        <v>52040</v>
      </c>
      <c r="E797" s="1">
        <v>677810</v>
      </c>
      <c r="F797" s="2">
        <v>94022</v>
      </c>
    </row>
    <row r="798" spans="1:6" x14ac:dyDescent="0.3">
      <c r="A798">
        <v>2019</v>
      </c>
      <c r="B798" t="s">
        <v>57</v>
      </c>
      <c r="C798" t="s">
        <v>29</v>
      </c>
      <c r="D798" s="1">
        <v>11347</v>
      </c>
      <c r="E798" s="1">
        <v>111478</v>
      </c>
      <c r="F798" s="2">
        <v>64156</v>
      </c>
    </row>
    <row r="799" spans="1:6" x14ac:dyDescent="0.3">
      <c r="A799">
        <v>2019</v>
      </c>
      <c r="B799" t="s">
        <v>57</v>
      </c>
      <c r="C799" t="s">
        <v>30</v>
      </c>
      <c r="D799" s="1">
        <v>112890</v>
      </c>
      <c r="E799" s="1">
        <v>1368950</v>
      </c>
      <c r="F799" s="2">
        <v>99615</v>
      </c>
    </row>
    <row r="800" spans="1:6" x14ac:dyDescent="0.3">
      <c r="A800">
        <v>2019</v>
      </c>
      <c r="B800" t="s">
        <v>57</v>
      </c>
      <c r="C800" t="s">
        <v>31</v>
      </c>
      <c r="D800" s="1">
        <v>61321</v>
      </c>
      <c r="E800" s="1">
        <v>649747</v>
      </c>
      <c r="F800" s="2">
        <v>67705</v>
      </c>
    </row>
    <row r="801" spans="1:6" x14ac:dyDescent="0.3">
      <c r="A801">
        <v>2019</v>
      </c>
      <c r="B801" t="s">
        <v>57</v>
      </c>
      <c r="C801" t="s">
        <v>32</v>
      </c>
      <c r="D801" s="1">
        <v>5198</v>
      </c>
      <c r="E801" s="1">
        <v>32856</v>
      </c>
      <c r="F801" s="2">
        <v>63897</v>
      </c>
    </row>
    <row r="802" spans="1:6" x14ac:dyDescent="0.3">
      <c r="A802">
        <v>2019</v>
      </c>
      <c r="B802" t="s">
        <v>57</v>
      </c>
      <c r="C802" t="s">
        <v>33</v>
      </c>
      <c r="D802" s="1">
        <v>54330</v>
      </c>
      <c r="E802" s="1">
        <v>734963</v>
      </c>
      <c r="F802" s="2">
        <v>66752</v>
      </c>
    </row>
    <row r="803" spans="1:6" x14ac:dyDescent="0.3">
      <c r="A803">
        <v>2019</v>
      </c>
      <c r="B803" t="s">
        <v>57</v>
      </c>
      <c r="C803" t="s">
        <v>34</v>
      </c>
      <c r="D803" s="1">
        <v>21148</v>
      </c>
      <c r="E803" s="1">
        <v>194601</v>
      </c>
      <c r="F803" s="2">
        <v>54841</v>
      </c>
    </row>
    <row r="804" spans="1:6" x14ac:dyDescent="0.3">
      <c r="A804">
        <v>2019</v>
      </c>
      <c r="B804" t="s">
        <v>57</v>
      </c>
      <c r="C804" t="s">
        <v>35</v>
      </c>
      <c r="D804" s="1">
        <v>26161</v>
      </c>
      <c r="E804" s="1">
        <v>253667</v>
      </c>
      <c r="F804" s="2">
        <v>73460</v>
      </c>
    </row>
    <row r="805" spans="1:6" x14ac:dyDescent="0.3">
      <c r="A805">
        <v>2019</v>
      </c>
      <c r="B805" t="s">
        <v>57</v>
      </c>
      <c r="C805" t="s">
        <v>36</v>
      </c>
      <c r="D805" s="1">
        <v>64541</v>
      </c>
      <c r="E805" s="1">
        <v>816358</v>
      </c>
      <c r="F805" s="2">
        <v>81681</v>
      </c>
    </row>
    <row r="806" spans="1:6" x14ac:dyDescent="0.3">
      <c r="A806">
        <v>2019</v>
      </c>
      <c r="B806" t="s">
        <v>57</v>
      </c>
      <c r="C806" t="s">
        <v>37</v>
      </c>
      <c r="D806" s="1">
        <v>9043</v>
      </c>
      <c r="E806" s="1">
        <v>68259</v>
      </c>
      <c r="F806" s="2">
        <v>68454</v>
      </c>
    </row>
    <row r="807" spans="1:6" x14ac:dyDescent="0.3">
      <c r="A807">
        <v>2019</v>
      </c>
      <c r="B807" t="s">
        <v>57</v>
      </c>
      <c r="C807" t="s">
        <v>38</v>
      </c>
      <c r="D807" s="1">
        <v>29329</v>
      </c>
      <c r="E807" s="1">
        <v>298404</v>
      </c>
      <c r="F807" s="2">
        <v>52492</v>
      </c>
    </row>
    <row r="808" spans="1:6" x14ac:dyDescent="0.3">
      <c r="A808">
        <v>2019</v>
      </c>
      <c r="B808" t="s">
        <v>57</v>
      </c>
      <c r="C808" t="s">
        <v>39</v>
      </c>
      <c r="D808" s="1">
        <v>5498</v>
      </c>
      <c r="E808" s="1">
        <v>33117</v>
      </c>
      <c r="F808" s="2">
        <v>58619</v>
      </c>
    </row>
    <row r="809" spans="1:6" x14ac:dyDescent="0.3">
      <c r="A809">
        <v>2019</v>
      </c>
      <c r="B809" t="s">
        <v>57</v>
      </c>
      <c r="C809" t="s">
        <v>40</v>
      </c>
      <c r="D809" s="1">
        <v>30774</v>
      </c>
      <c r="E809" s="1">
        <v>425933</v>
      </c>
      <c r="F809" s="2">
        <v>62990</v>
      </c>
    </row>
    <row r="810" spans="1:6" x14ac:dyDescent="0.3">
      <c r="A810">
        <v>2019</v>
      </c>
      <c r="B810" t="s">
        <v>57</v>
      </c>
      <c r="C810" t="s">
        <v>41</v>
      </c>
      <c r="D810" s="1">
        <v>139953</v>
      </c>
      <c r="E810" s="1">
        <v>1794316</v>
      </c>
      <c r="F810" s="2">
        <v>77197</v>
      </c>
    </row>
    <row r="811" spans="1:6" x14ac:dyDescent="0.3">
      <c r="A811">
        <v>2019</v>
      </c>
      <c r="B811" t="s">
        <v>57</v>
      </c>
      <c r="C811" t="s">
        <v>42</v>
      </c>
      <c r="D811" s="1">
        <v>24485</v>
      </c>
      <c r="E811" s="1">
        <v>221851</v>
      </c>
      <c r="F811" s="2">
        <v>64641</v>
      </c>
    </row>
    <row r="812" spans="1:6" x14ac:dyDescent="0.3">
      <c r="A812">
        <v>2019</v>
      </c>
      <c r="B812" t="s">
        <v>57</v>
      </c>
      <c r="C812" t="s">
        <v>43</v>
      </c>
      <c r="D812" s="1">
        <v>5970</v>
      </c>
      <c r="E812" s="1">
        <v>29394</v>
      </c>
      <c r="F812" s="2">
        <v>68986</v>
      </c>
    </row>
    <row r="813" spans="1:6" x14ac:dyDescent="0.3">
      <c r="A813">
        <v>2019</v>
      </c>
      <c r="B813" t="s">
        <v>57</v>
      </c>
      <c r="C813" t="s">
        <v>44</v>
      </c>
      <c r="D813" s="1">
        <v>59342</v>
      </c>
      <c r="E813" s="1">
        <v>762590</v>
      </c>
      <c r="F813" s="2">
        <v>90327</v>
      </c>
    </row>
    <row r="814" spans="1:6" x14ac:dyDescent="0.3">
      <c r="A814">
        <v>2019</v>
      </c>
      <c r="B814" t="s">
        <v>57</v>
      </c>
      <c r="C814" t="s">
        <v>45</v>
      </c>
      <c r="D814" s="1">
        <v>41249</v>
      </c>
      <c r="E814" s="1">
        <v>425615</v>
      </c>
      <c r="F814" s="2">
        <v>85460</v>
      </c>
    </row>
    <row r="815" spans="1:6" x14ac:dyDescent="0.3">
      <c r="A815">
        <v>2019</v>
      </c>
      <c r="B815" t="s">
        <v>57</v>
      </c>
      <c r="C815" t="s">
        <v>46</v>
      </c>
      <c r="D815" s="1">
        <v>8381</v>
      </c>
      <c r="E815" s="1">
        <v>69069</v>
      </c>
      <c r="F815" s="2">
        <v>52180</v>
      </c>
    </row>
    <row r="816" spans="1:6" x14ac:dyDescent="0.3">
      <c r="A816">
        <v>2019</v>
      </c>
      <c r="B816" t="s">
        <v>57</v>
      </c>
      <c r="C816" t="s">
        <v>47</v>
      </c>
      <c r="D816" s="1">
        <v>26927</v>
      </c>
      <c r="E816" s="1">
        <v>326120</v>
      </c>
      <c r="F816" s="2">
        <v>63192</v>
      </c>
    </row>
    <row r="817" spans="1:6" x14ac:dyDescent="0.3">
      <c r="A817">
        <v>2019</v>
      </c>
      <c r="B817" t="s">
        <v>57</v>
      </c>
      <c r="C817" t="s">
        <v>48</v>
      </c>
      <c r="D817" s="1">
        <v>4728</v>
      </c>
      <c r="E817" s="1">
        <v>19196</v>
      </c>
      <c r="F817" s="2">
        <v>56253</v>
      </c>
    </row>
    <row r="818" spans="1:6" x14ac:dyDescent="0.3">
      <c r="A818">
        <v>2019</v>
      </c>
      <c r="B818" t="s">
        <v>58</v>
      </c>
      <c r="C818" t="s">
        <v>1</v>
      </c>
      <c r="D818" s="1">
        <v>13692</v>
      </c>
      <c r="E818" s="1">
        <v>238078</v>
      </c>
      <c r="F818" s="2">
        <v>47785</v>
      </c>
    </row>
    <row r="819" spans="1:6" x14ac:dyDescent="0.3">
      <c r="A819">
        <v>2019</v>
      </c>
      <c r="B819" t="s">
        <v>58</v>
      </c>
      <c r="C819" t="s">
        <v>2</v>
      </c>
      <c r="D819" s="1">
        <v>19924</v>
      </c>
      <c r="E819" s="1">
        <v>457984</v>
      </c>
      <c r="F819" s="2">
        <v>52632</v>
      </c>
    </row>
    <row r="820" spans="1:6" x14ac:dyDescent="0.3">
      <c r="A820">
        <v>2019</v>
      </c>
      <c r="B820" t="s">
        <v>58</v>
      </c>
      <c r="C820" t="s">
        <v>3</v>
      </c>
      <c r="D820" s="1">
        <v>15780</v>
      </c>
      <c r="E820" s="1">
        <v>187607</v>
      </c>
      <c r="F820" s="2">
        <v>43983</v>
      </c>
    </row>
    <row r="821" spans="1:6" x14ac:dyDescent="0.3">
      <c r="A821">
        <v>2019</v>
      </c>
      <c r="B821" t="s">
        <v>58</v>
      </c>
      <c r="C821" t="s">
        <v>4</v>
      </c>
      <c r="D821" s="1">
        <v>639529</v>
      </c>
      <c r="E821" s="1">
        <v>2734574</v>
      </c>
      <c r="F821" s="2">
        <v>53909</v>
      </c>
    </row>
    <row r="822" spans="1:6" x14ac:dyDescent="0.3">
      <c r="A822">
        <v>2019</v>
      </c>
      <c r="B822" t="s">
        <v>58</v>
      </c>
      <c r="C822" t="s">
        <v>5</v>
      </c>
      <c r="D822" s="1">
        <v>21747</v>
      </c>
      <c r="E822" s="1">
        <v>341496</v>
      </c>
      <c r="F822" s="2">
        <v>51600</v>
      </c>
    </row>
    <row r="823" spans="1:6" x14ac:dyDescent="0.3">
      <c r="A823">
        <v>2019</v>
      </c>
      <c r="B823" t="s">
        <v>58</v>
      </c>
      <c r="C823" t="s">
        <v>6</v>
      </c>
      <c r="D823" s="1">
        <v>13478</v>
      </c>
      <c r="E823" s="1">
        <v>330418</v>
      </c>
      <c r="F823" s="2">
        <v>57419</v>
      </c>
    </row>
    <row r="824" spans="1:6" x14ac:dyDescent="0.3">
      <c r="A824">
        <v>2019</v>
      </c>
      <c r="B824" t="s">
        <v>58</v>
      </c>
      <c r="C824" t="s">
        <v>7</v>
      </c>
      <c r="D824" s="1">
        <v>5386</v>
      </c>
      <c r="E824" s="1">
        <v>76932</v>
      </c>
      <c r="F824" s="2">
        <v>55284</v>
      </c>
    </row>
    <row r="825" spans="1:6" x14ac:dyDescent="0.3">
      <c r="A825">
        <v>2019</v>
      </c>
      <c r="B825" t="s">
        <v>58</v>
      </c>
      <c r="C825" t="s">
        <v>8</v>
      </c>
      <c r="D825" s="1">
        <v>76615</v>
      </c>
      <c r="E825" s="1">
        <v>1324281</v>
      </c>
      <c r="F825" s="2">
        <v>52039</v>
      </c>
    </row>
    <row r="826" spans="1:6" x14ac:dyDescent="0.3">
      <c r="A826">
        <v>2019</v>
      </c>
      <c r="B826" t="s">
        <v>58</v>
      </c>
      <c r="C826" t="s">
        <v>9</v>
      </c>
      <c r="D826" s="1">
        <v>29998</v>
      </c>
      <c r="E826" s="1">
        <v>580134</v>
      </c>
      <c r="F826" s="2">
        <v>53810</v>
      </c>
    </row>
    <row r="827" spans="1:6" x14ac:dyDescent="0.3">
      <c r="A827">
        <v>2019</v>
      </c>
      <c r="B827" t="s">
        <v>58</v>
      </c>
      <c r="C827" t="s">
        <v>10</v>
      </c>
      <c r="D827" s="1">
        <v>8163</v>
      </c>
      <c r="E827" s="1">
        <v>105424</v>
      </c>
      <c r="F827" s="2">
        <v>43475</v>
      </c>
    </row>
    <row r="828" spans="1:6" x14ac:dyDescent="0.3">
      <c r="A828">
        <v>2019</v>
      </c>
      <c r="B828" t="s">
        <v>58</v>
      </c>
      <c r="C828" t="s">
        <v>11</v>
      </c>
      <c r="D828" s="1">
        <v>35102</v>
      </c>
      <c r="E828" s="1">
        <v>924699</v>
      </c>
      <c r="F828" s="2">
        <v>52038</v>
      </c>
    </row>
    <row r="829" spans="1:6" x14ac:dyDescent="0.3">
      <c r="A829">
        <v>2019</v>
      </c>
      <c r="B829" t="s">
        <v>58</v>
      </c>
      <c r="C829" t="s">
        <v>12</v>
      </c>
      <c r="D829" s="1">
        <v>16247</v>
      </c>
      <c r="E829" s="1">
        <v>468491</v>
      </c>
      <c r="F829" s="2">
        <v>49107</v>
      </c>
    </row>
    <row r="830" spans="1:6" x14ac:dyDescent="0.3">
      <c r="A830">
        <v>2019</v>
      </c>
      <c r="B830" t="s">
        <v>58</v>
      </c>
      <c r="C830" t="s">
        <v>13</v>
      </c>
      <c r="D830" s="1">
        <v>11966</v>
      </c>
      <c r="E830" s="1">
        <v>219013</v>
      </c>
      <c r="F830" s="2">
        <v>44392</v>
      </c>
    </row>
    <row r="831" spans="1:6" x14ac:dyDescent="0.3">
      <c r="A831">
        <v>2019</v>
      </c>
      <c r="B831" t="s">
        <v>58</v>
      </c>
      <c r="C831" t="s">
        <v>14</v>
      </c>
      <c r="D831" s="1">
        <v>10085</v>
      </c>
      <c r="E831" s="1">
        <v>197874</v>
      </c>
      <c r="F831" s="2">
        <v>43909</v>
      </c>
    </row>
    <row r="832" spans="1:6" x14ac:dyDescent="0.3">
      <c r="A832">
        <v>2019</v>
      </c>
      <c r="B832" t="s">
        <v>58</v>
      </c>
      <c r="C832" t="s">
        <v>15</v>
      </c>
      <c r="D832" s="1">
        <v>18442</v>
      </c>
      <c r="E832" s="1">
        <v>272579</v>
      </c>
      <c r="F832" s="2">
        <v>49141</v>
      </c>
    </row>
    <row r="833" spans="1:6" x14ac:dyDescent="0.3">
      <c r="A833">
        <v>2019</v>
      </c>
      <c r="B833" t="s">
        <v>58</v>
      </c>
      <c r="C833" t="s">
        <v>16</v>
      </c>
      <c r="D833" s="1">
        <v>16110</v>
      </c>
      <c r="E833" s="1">
        <v>305742</v>
      </c>
      <c r="F833" s="2">
        <v>44832</v>
      </c>
    </row>
    <row r="834" spans="1:6" x14ac:dyDescent="0.3">
      <c r="A834">
        <v>2019</v>
      </c>
      <c r="B834" t="s">
        <v>58</v>
      </c>
      <c r="C834" t="s">
        <v>17</v>
      </c>
      <c r="D834" s="1">
        <v>5474</v>
      </c>
      <c r="E834" s="1">
        <v>120085</v>
      </c>
      <c r="F834" s="2">
        <v>49342</v>
      </c>
    </row>
    <row r="835" spans="1:6" x14ac:dyDescent="0.3">
      <c r="A835">
        <v>2019</v>
      </c>
      <c r="B835" t="s">
        <v>58</v>
      </c>
      <c r="C835" t="s">
        <v>18</v>
      </c>
      <c r="D835" s="1">
        <v>21419</v>
      </c>
      <c r="E835" s="1">
        <v>451332</v>
      </c>
      <c r="F835" s="2">
        <v>55476</v>
      </c>
    </row>
    <row r="836" spans="1:6" x14ac:dyDescent="0.3">
      <c r="A836">
        <v>2019</v>
      </c>
      <c r="B836" t="s">
        <v>58</v>
      </c>
      <c r="C836" t="s">
        <v>19</v>
      </c>
      <c r="D836" s="1">
        <v>68761</v>
      </c>
      <c r="E836" s="1">
        <v>790552</v>
      </c>
      <c r="F836" s="2">
        <v>59886</v>
      </c>
    </row>
    <row r="837" spans="1:6" x14ac:dyDescent="0.3">
      <c r="A837">
        <v>2019</v>
      </c>
      <c r="B837" t="s">
        <v>58</v>
      </c>
      <c r="C837" t="s">
        <v>20</v>
      </c>
      <c r="D837" s="1">
        <v>25357</v>
      </c>
      <c r="E837" s="1">
        <v>661203</v>
      </c>
      <c r="F837" s="2">
        <v>50845</v>
      </c>
    </row>
    <row r="838" spans="1:6" x14ac:dyDescent="0.3">
      <c r="A838">
        <v>2019</v>
      </c>
      <c r="B838" t="s">
        <v>58</v>
      </c>
      <c r="C838" t="s">
        <v>21</v>
      </c>
      <c r="D838" s="1">
        <v>20728</v>
      </c>
      <c r="E838" s="1">
        <v>530749</v>
      </c>
      <c r="F838" s="2">
        <v>52656</v>
      </c>
    </row>
    <row r="839" spans="1:6" x14ac:dyDescent="0.3">
      <c r="A839">
        <v>2019</v>
      </c>
      <c r="B839" t="s">
        <v>58</v>
      </c>
      <c r="C839" t="s">
        <v>22</v>
      </c>
      <c r="D839" s="1">
        <v>7557</v>
      </c>
      <c r="E839" s="1">
        <v>146077</v>
      </c>
      <c r="F839" s="2">
        <v>42620</v>
      </c>
    </row>
    <row r="840" spans="1:6" x14ac:dyDescent="0.3">
      <c r="A840">
        <v>2019</v>
      </c>
      <c r="B840" t="s">
        <v>58</v>
      </c>
      <c r="C840" t="s">
        <v>23</v>
      </c>
      <c r="D840" s="1">
        <v>52078</v>
      </c>
      <c r="E840" s="1">
        <v>462462</v>
      </c>
      <c r="F840" s="2">
        <v>47562</v>
      </c>
    </row>
    <row r="841" spans="1:6" x14ac:dyDescent="0.3">
      <c r="A841">
        <v>2019</v>
      </c>
      <c r="B841" t="s">
        <v>58</v>
      </c>
      <c r="C841" t="s">
        <v>24</v>
      </c>
      <c r="D841" s="1">
        <v>4834</v>
      </c>
      <c r="E841" s="1">
        <v>74646</v>
      </c>
      <c r="F841" s="2">
        <v>49258</v>
      </c>
    </row>
    <row r="842" spans="1:6" x14ac:dyDescent="0.3">
      <c r="A842">
        <v>2019</v>
      </c>
      <c r="B842" t="s">
        <v>58</v>
      </c>
      <c r="C842" t="s">
        <v>25</v>
      </c>
      <c r="D842" s="1">
        <v>11559</v>
      </c>
      <c r="E842" s="1">
        <v>139275</v>
      </c>
      <c r="F842" s="2">
        <v>48735</v>
      </c>
    </row>
    <row r="843" spans="1:6" x14ac:dyDescent="0.3">
      <c r="A843">
        <v>2019</v>
      </c>
      <c r="B843" t="s">
        <v>58</v>
      </c>
      <c r="C843" t="s">
        <v>26</v>
      </c>
      <c r="D843" s="1">
        <v>8934</v>
      </c>
      <c r="E843" s="1">
        <v>143417</v>
      </c>
      <c r="F843" s="2">
        <v>54808</v>
      </c>
    </row>
    <row r="844" spans="1:6" x14ac:dyDescent="0.3">
      <c r="A844">
        <v>2019</v>
      </c>
      <c r="B844" t="s">
        <v>58</v>
      </c>
      <c r="C844" t="s">
        <v>27</v>
      </c>
      <c r="D844" s="1">
        <v>4773</v>
      </c>
      <c r="E844" s="1">
        <v>114430</v>
      </c>
      <c r="F844" s="2">
        <v>58363</v>
      </c>
    </row>
    <row r="845" spans="1:6" x14ac:dyDescent="0.3">
      <c r="A845">
        <v>2019</v>
      </c>
      <c r="B845" t="s">
        <v>58</v>
      </c>
      <c r="C845" t="s">
        <v>28</v>
      </c>
      <c r="D845" s="1">
        <v>40687</v>
      </c>
      <c r="E845" s="1">
        <v>670070</v>
      </c>
      <c r="F845" s="2">
        <v>55124</v>
      </c>
    </row>
    <row r="846" spans="1:6" x14ac:dyDescent="0.3">
      <c r="A846">
        <v>2019</v>
      </c>
      <c r="B846" t="s">
        <v>58</v>
      </c>
      <c r="C846" t="s">
        <v>29</v>
      </c>
      <c r="D846" s="1">
        <v>10974</v>
      </c>
      <c r="E846" s="1">
        <v>130181</v>
      </c>
      <c r="F846" s="2">
        <v>42852</v>
      </c>
    </row>
    <row r="847" spans="1:6" x14ac:dyDescent="0.3">
      <c r="A847">
        <v>2019</v>
      </c>
      <c r="B847" t="s">
        <v>58</v>
      </c>
      <c r="C847" t="s">
        <v>30</v>
      </c>
      <c r="D847" s="1">
        <v>67202</v>
      </c>
      <c r="E847" s="1">
        <v>1981493</v>
      </c>
      <c r="F847" s="2">
        <v>54638</v>
      </c>
    </row>
    <row r="848" spans="1:6" x14ac:dyDescent="0.3">
      <c r="A848">
        <v>2019</v>
      </c>
      <c r="B848" t="s">
        <v>58</v>
      </c>
      <c r="C848" t="s">
        <v>31</v>
      </c>
      <c r="D848" s="1">
        <v>28199</v>
      </c>
      <c r="E848" s="1">
        <v>606564</v>
      </c>
      <c r="F848" s="2">
        <v>50123</v>
      </c>
    </row>
    <row r="849" spans="1:6" x14ac:dyDescent="0.3">
      <c r="A849">
        <v>2019</v>
      </c>
      <c r="B849" t="s">
        <v>58</v>
      </c>
      <c r="C849" t="s">
        <v>32</v>
      </c>
      <c r="D849" s="1">
        <v>2581</v>
      </c>
      <c r="E849" s="1">
        <v>65771</v>
      </c>
      <c r="F849" s="2">
        <v>52585</v>
      </c>
    </row>
    <row r="850" spans="1:6" x14ac:dyDescent="0.3">
      <c r="A850">
        <v>2019</v>
      </c>
      <c r="B850" t="s">
        <v>58</v>
      </c>
      <c r="C850" t="s">
        <v>33</v>
      </c>
      <c r="D850" s="1">
        <v>35525</v>
      </c>
      <c r="E850" s="1">
        <v>908891</v>
      </c>
      <c r="F850" s="2">
        <v>47891</v>
      </c>
    </row>
    <row r="851" spans="1:6" x14ac:dyDescent="0.3">
      <c r="A851">
        <v>2019</v>
      </c>
      <c r="B851" t="s">
        <v>58</v>
      </c>
      <c r="C851" t="s">
        <v>34</v>
      </c>
      <c r="D851" s="1">
        <v>13345</v>
      </c>
      <c r="E851" s="1">
        <v>213244</v>
      </c>
      <c r="F851" s="2">
        <v>46841</v>
      </c>
    </row>
    <row r="852" spans="1:6" x14ac:dyDescent="0.3">
      <c r="A852">
        <v>2019</v>
      </c>
      <c r="B852" t="s">
        <v>58</v>
      </c>
      <c r="C852" t="s">
        <v>35</v>
      </c>
      <c r="D852" s="1">
        <v>16113</v>
      </c>
      <c r="E852" s="1">
        <v>295311</v>
      </c>
      <c r="F852" s="2">
        <v>51842</v>
      </c>
    </row>
    <row r="853" spans="1:6" x14ac:dyDescent="0.3">
      <c r="A853">
        <v>2019</v>
      </c>
      <c r="B853" t="s">
        <v>58</v>
      </c>
      <c r="C853" t="s">
        <v>36</v>
      </c>
      <c r="D853" s="1">
        <v>57945</v>
      </c>
      <c r="E853" s="1">
        <v>1230922</v>
      </c>
      <c r="F853" s="2">
        <v>53416</v>
      </c>
    </row>
    <row r="854" spans="1:6" x14ac:dyDescent="0.3">
      <c r="A854">
        <v>2019</v>
      </c>
      <c r="B854" t="s">
        <v>58</v>
      </c>
      <c r="C854" t="s">
        <v>37</v>
      </c>
      <c r="D854" s="1">
        <v>4664</v>
      </c>
      <c r="E854" s="1">
        <v>102395</v>
      </c>
      <c r="F854" s="2">
        <v>50458</v>
      </c>
    </row>
    <row r="855" spans="1:6" x14ac:dyDescent="0.3">
      <c r="A855">
        <v>2019</v>
      </c>
      <c r="B855" t="s">
        <v>58</v>
      </c>
      <c r="C855" t="s">
        <v>38</v>
      </c>
      <c r="D855" s="1">
        <v>12757</v>
      </c>
      <c r="E855" s="1">
        <v>237600</v>
      </c>
      <c r="F855" s="2">
        <v>47296</v>
      </c>
    </row>
    <row r="856" spans="1:6" x14ac:dyDescent="0.3">
      <c r="A856">
        <v>2019</v>
      </c>
      <c r="B856" t="s">
        <v>58</v>
      </c>
      <c r="C856" t="s">
        <v>39</v>
      </c>
      <c r="D856" s="1">
        <v>2904</v>
      </c>
      <c r="E856" s="1">
        <v>68913</v>
      </c>
      <c r="F856" s="2">
        <v>52412</v>
      </c>
    </row>
    <row r="857" spans="1:6" x14ac:dyDescent="0.3">
      <c r="A857">
        <v>2019</v>
      </c>
      <c r="B857" t="s">
        <v>58</v>
      </c>
      <c r="C857" t="s">
        <v>40</v>
      </c>
      <c r="D857" s="1">
        <v>16563</v>
      </c>
      <c r="E857" s="1">
        <v>427328</v>
      </c>
      <c r="F857" s="2">
        <v>53183</v>
      </c>
    </row>
    <row r="858" spans="1:6" x14ac:dyDescent="0.3">
      <c r="A858">
        <v>2019</v>
      </c>
      <c r="B858" t="s">
        <v>58</v>
      </c>
      <c r="C858" t="s">
        <v>41</v>
      </c>
      <c r="D858" s="1">
        <v>94237</v>
      </c>
      <c r="E858" s="1">
        <v>1684606</v>
      </c>
      <c r="F858" s="2">
        <v>49322</v>
      </c>
    </row>
    <row r="859" spans="1:6" x14ac:dyDescent="0.3">
      <c r="A859">
        <v>2019</v>
      </c>
      <c r="B859" t="s">
        <v>58</v>
      </c>
      <c r="C859" t="s">
        <v>42</v>
      </c>
      <c r="D859" s="1">
        <v>12857</v>
      </c>
      <c r="E859" s="1">
        <v>193373</v>
      </c>
      <c r="F859" s="2">
        <v>44983</v>
      </c>
    </row>
    <row r="860" spans="1:6" x14ac:dyDescent="0.3">
      <c r="A860">
        <v>2019</v>
      </c>
      <c r="B860" t="s">
        <v>58</v>
      </c>
      <c r="C860" t="s">
        <v>43</v>
      </c>
      <c r="D860" s="1">
        <v>2503</v>
      </c>
      <c r="E860" s="1">
        <v>62317</v>
      </c>
      <c r="F860" s="2">
        <v>48501</v>
      </c>
    </row>
    <row r="861" spans="1:6" x14ac:dyDescent="0.3">
      <c r="A861">
        <v>2019</v>
      </c>
      <c r="B861" t="s">
        <v>58</v>
      </c>
      <c r="C861" t="s">
        <v>44</v>
      </c>
      <c r="D861" s="1">
        <v>50144</v>
      </c>
      <c r="E861" s="1">
        <v>517645</v>
      </c>
      <c r="F861" s="2">
        <v>50876</v>
      </c>
    </row>
    <row r="862" spans="1:6" x14ac:dyDescent="0.3">
      <c r="A862">
        <v>2019</v>
      </c>
      <c r="B862" t="s">
        <v>58</v>
      </c>
      <c r="C862" t="s">
        <v>45</v>
      </c>
      <c r="D862" s="1">
        <v>64023</v>
      </c>
      <c r="E862" s="1">
        <v>478274</v>
      </c>
      <c r="F862" s="2">
        <v>53267</v>
      </c>
    </row>
    <row r="863" spans="1:6" x14ac:dyDescent="0.3">
      <c r="A863">
        <v>2019</v>
      </c>
      <c r="B863" t="s">
        <v>58</v>
      </c>
      <c r="C863" t="s">
        <v>46</v>
      </c>
      <c r="D863" s="1">
        <v>5755</v>
      </c>
      <c r="E863" s="1">
        <v>125528</v>
      </c>
      <c r="F863" s="2">
        <v>47876</v>
      </c>
    </row>
    <row r="864" spans="1:6" x14ac:dyDescent="0.3">
      <c r="A864">
        <v>2019</v>
      </c>
      <c r="B864" t="s">
        <v>58</v>
      </c>
      <c r="C864" t="s">
        <v>47</v>
      </c>
      <c r="D864" s="1">
        <v>29257</v>
      </c>
      <c r="E864" s="1">
        <v>440255</v>
      </c>
      <c r="F864" s="2">
        <v>50951</v>
      </c>
    </row>
    <row r="865" spans="1:6" x14ac:dyDescent="0.3">
      <c r="A865">
        <v>2019</v>
      </c>
      <c r="B865" t="s">
        <v>58</v>
      </c>
      <c r="C865" t="s">
        <v>48</v>
      </c>
      <c r="D865" s="1">
        <v>3384</v>
      </c>
      <c r="E865" s="1">
        <v>27323</v>
      </c>
      <c r="F865" s="2">
        <v>44083</v>
      </c>
    </row>
    <row r="866" spans="1:6" x14ac:dyDescent="0.3">
      <c r="A866">
        <v>2019</v>
      </c>
      <c r="B866" t="s">
        <v>59</v>
      </c>
      <c r="C866" t="s">
        <v>1</v>
      </c>
      <c r="D866" s="1">
        <v>11180</v>
      </c>
      <c r="E866" s="1">
        <v>208446</v>
      </c>
      <c r="F866" s="2">
        <v>17618</v>
      </c>
    </row>
    <row r="867" spans="1:6" x14ac:dyDescent="0.3">
      <c r="A867">
        <v>2019</v>
      </c>
      <c r="B867" t="s">
        <v>59</v>
      </c>
      <c r="C867" t="s">
        <v>2</v>
      </c>
      <c r="D867" s="1">
        <v>14256</v>
      </c>
      <c r="E867" s="1">
        <v>331295</v>
      </c>
      <c r="F867" s="2">
        <v>25557</v>
      </c>
    </row>
    <row r="868" spans="1:6" x14ac:dyDescent="0.3">
      <c r="A868">
        <v>2019</v>
      </c>
      <c r="B868" t="s">
        <v>59</v>
      </c>
      <c r="C868" t="s">
        <v>3</v>
      </c>
      <c r="D868" s="1">
        <v>7315</v>
      </c>
      <c r="E868" s="1">
        <v>120644</v>
      </c>
      <c r="F868" s="2">
        <v>17299</v>
      </c>
    </row>
    <row r="869" spans="1:6" x14ac:dyDescent="0.3">
      <c r="A869">
        <v>2019</v>
      </c>
      <c r="B869" t="s">
        <v>59</v>
      </c>
      <c r="C869" t="s">
        <v>4</v>
      </c>
      <c r="D869" s="1">
        <v>116191</v>
      </c>
      <c r="E869" s="1">
        <v>2034920</v>
      </c>
      <c r="F869" s="2">
        <v>32379</v>
      </c>
    </row>
    <row r="870" spans="1:6" x14ac:dyDescent="0.3">
      <c r="A870">
        <v>2019</v>
      </c>
      <c r="B870" t="s">
        <v>59</v>
      </c>
      <c r="C870" t="s">
        <v>5</v>
      </c>
      <c r="D870" s="1">
        <v>17317</v>
      </c>
      <c r="E870" s="1">
        <v>344935</v>
      </c>
      <c r="F870" s="2">
        <v>27131</v>
      </c>
    </row>
    <row r="871" spans="1:6" x14ac:dyDescent="0.3">
      <c r="A871">
        <v>2019</v>
      </c>
      <c r="B871" t="s">
        <v>59</v>
      </c>
      <c r="C871" t="s">
        <v>6</v>
      </c>
      <c r="D871" s="1">
        <v>10917</v>
      </c>
      <c r="E871" s="1">
        <v>157574</v>
      </c>
      <c r="F871" s="2">
        <v>24451</v>
      </c>
    </row>
    <row r="872" spans="1:6" x14ac:dyDescent="0.3">
      <c r="A872">
        <v>2019</v>
      </c>
      <c r="B872" t="s">
        <v>59</v>
      </c>
      <c r="C872" t="s">
        <v>7</v>
      </c>
      <c r="D872" s="1">
        <v>2710</v>
      </c>
      <c r="E872" s="1">
        <v>53038</v>
      </c>
      <c r="F872" s="2">
        <v>21264</v>
      </c>
    </row>
    <row r="873" spans="1:6" x14ac:dyDescent="0.3">
      <c r="A873">
        <v>2019</v>
      </c>
      <c r="B873" t="s">
        <v>59</v>
      </c>
      <c r="C873" t="s">
        <v>8</v>
      </c>
      <c r="D873" s="1">
        <v>58596</v>
      </c>
      <c r="E873" s="1">
        <v>1257201</v>
      </c>
      <c r="F873" s="2">
        <v>26675</v>
      </c>
    </row>
    <row r="874" spans="1:6" x14ac:dyDescent="0.3">
      <c r="A874">
        <v>2019</v>
      </c>
      <c r="B874" t="s">
        <v>59</v>
      </c>
      <c r="C874" t="s">
        <v>9</v>
      </c>
      <c r="D874" s="1">
        <v>25254</v>
      </c>
      <c r="E874" s="1">
        <v>498529</v>
      </c>
      <c r="F874" s="2">
        <v>21342</v>
      </c>
    </row>
    <row r="875" spans="1:6" x14ac:dyDescent="0.3">
      <c r="A875">
        <v>2019</v>
      </c>
      <c r="B875" t="s">
        <v>59</v>
      </c>
      <c r="C875" t="s">
        <v>10</v>
      </c>
      <c r="D875" s="1">
        <v>5038</v>
      </c>
      <c r="E875" s="1">
        <v>82521</v>
      </c>
      <c r="F875" s="2">
        <v>17770</v>
      </c>
    </row>
    <row r="876" spans="1:6" x14ac:dyDescent="0.3">
      <c r="A876">
        <v>2019</v>
      </c>
      <c r="B876" t="s">
        <v>59</v>
      </c>
      <c r="C876" t="s">
        <v>11</v>
      </c>
      <c r="D876" s="1">
        <v>33183</v>
      </c>
      <c r="E876" s="1">
        <v>622987</v>
      </c>
      <c r="F876" s="2">
        <v>24703</v>
      </c>
    </row>
    <row r="877" spans="1:6" x14ac:dyDescent="0.3">
      <c r="A877">
        <v>2019</v>
      </c>
      <c r="B877" t="s">
        <v>59</v>
      </c>
      <c r="C877" t="s">
        <v>12</v>
      </c>
      <c r="D877" s="1">
        <v>15776</v>
      </c>
      <c r="E877" s="1">
        <v>313889</v>
      </c>
      <c r="F877" s="2">
        <v>19660</v>
      </c>
    </row>
    <row r="878" spans="1:6" x14ac:dyDescent="0.3">
      <c r="A878">
        <v>2019</v>
      </c>
      <c r="B878" t="s">
        <v>59</v>
      </c>
      <c r="C878" t="s">
        <v>13</v>
      </c>
      <c r="D878" s="1">
        <v>8796</v>
      </c>
      <c r="E878" s="1">
        <v>144265</v>
      </c>
      <c r="F878" s="2">
        <v>17261</v>
      </c>
    </row>
    <row r="879" spans="1:6" x14ac:dyDescent="0.3">
      <c r="A879">
        <v>2019</v>
      </c>
      <c r="B879" t="s">
        <v>59</v>
      </c>
      <c r="C879" t="s">
        <v>14</v>
      </c>
      <c r="D879" s="1">
        <v>6871</v>
      </c>
      <c r="E879" s="1">
        <v>130101</v>
      </c>
      <c r="F879" s="2">
        <v>17333</v>
      </c>
    </row>
    <row r="880" spans="1:6" x14ac:dyDescent="0.3">
      <c r="A880">
        <v>2019</v>
      </c>
      <c r="B880" t="s">
        <v>59</v>
      </c>
      <c r="C880" t="s">
        <v>15</v>
      </c>
      <c r="D880" s="1">
        <v>10118</v>
      </c>
      <c r="E880" s="1">
        <v>201748</v>
      </c>
      <c r="F880" s="2">
        <v>18350</v>
      </c>
    </row>
    <row r="881" spans="1:6" x14ac:dyDescent="0.3">
      <c r="A881">
        <v>2019</v>
      </c>
      <c r="B881" t="s">
        <v>59</v>
      </c>
      <c r="C881" t="s">
        <v>16</v>
      </c>
      <c r="D881" s="1">
        <v>12912</v>
      </c>
      <c r="E881" s="1">
        <v>237469</v>
      </c>
      <c r="F881" s="2">
        <v>21789</v>
      </c>
    </row>
    <row r="882" spans="1:6" x14ac:dyDescent="0.3">
      <c r="A882">
        <v>2019</v>
      </c>
      <c r="B882" t="s">
        <v>59</v>
      </c>
      <c r="C882" t="s">
        <v>17</v>
      </c>
      <c r="D882" s="1">
        <v>5132</v>
      </c>
      <c r="E882" s="1">
        <v>69501</v>
      </c>
      <c r="F882" s="2">
        <v>23169</v>
      </c>
    </row>
    <row r="883" spans="1:6" x14ac:dyDescent="0.3">
      <c r="A883">
        <v>2019</v>
      </c>
      <c r="B883" t="s">
        <v>59</v>
      </c>
      <c r="C883" t="s">
        <v>18</v>
      </c>
      <c r="D883" s="1">
        <v>15043</v>
      </c>
      <c r="E883" s="1">
        <v>282746</v>
      </c>
      <c r="F883" s="2">
        <v>24758</v>
      </c>
    </row>
    <row r="884" spans="1:6" x14ac:dyDescent="0.3">
      <c r="A884">
        <v>2019</v>
      </c>
      <c r="B884" t="s">
        <v>59</v>
      </c>
      <c r="C884" t="s">
        <v>19</v>
      </c>
      <c r="D884" s="1">
        <v>20740</v>
      </c>
      <c r="E884" s="1">
        <v>379863</v>
      </c>
      <c r="F884" s="2">
        <v>29500</v>
      </c>
    </row>
    <row r="885" spans="1:6" x14ac:dyDescent="0.3">
      <c r="A885">
        <v>2019</v>
      </c>
      <c r="B885" t="s">
        <v>59</v>
      </c>
      <c r="C885" t="s">
        <v>20</v>
      </c>
      <c r="D885" s="1">
        <v>23113</v>
      </c>
      <c r="E885" s="1">
        <v>434299</v>
      </c>
      <c r="F885" s="2">
        <v>21121</v>
      </c>
    </row>
    <row r="886" spans="1:6" x14ac:dyDescent="0.3">
      <c r="A886">
        <v>2019</v>
      </c>
      <c r="B886" t="s">
        <v>59</v>
      </c>
      <c r="C886" t="s">
        <v>21</v>
      </c>
      <c r="D886" s="1">
        <v>15325</v>
      </c>
      <c r="E886" s="1">
        <v>275608</v>
      </c>
      <c r="F886" s="2">
        <v>23261</v>
      </c>
    </row>
    <row r="887" spans="1:6" x14ac:dyDescent="0.3">
      <c r="A887">
        <v>2019</v>
      </c>
      <c r="B887" t="s">
        <v>59</v>
      </c>
      <c r="C887" t="s">
        <v>22</v>
      </c>
      <c r="D887" s="1">
        <v>6514</v>
      </c>
      <c r="E887" s="1">
        <v>136282</v>
      </c>
      <c r="F887" s="2">
        <v>17817</v>
      </c>
    </row>
    <row r="888" spans="1:6" x14ac:dyDescent="0.3">
      <c r="A888">
        <v>2019</v>
      </c>
      <c r="B888" t="s">
        <v>59</v>
      </c>
      <c r="C888" t="s">
        <v>23</v>
      </c>
      <c r="D888" s="1">
        <v>15195</v>
      </c>
      <c r="E888" s="1">
        <v>308646</v>
      </c>
      <c r="F888" s="2">
        <v>21614</v>
      </c>
    </row>
    <row r="889" spans="1:6" x14ac:dyDescent="0.3">
      <c r="A889">
        <v>2019</v>
      </c>
      <c r="B889" t="s">
        <v>59</v>
      </c>
      <c r="C889" t="s">
        <v>24</v>
      </c>
      <c r="D889" s="1">
        <v>5052</v>
      </c>
      <c r="E889" s="1">
        <v>67008</v>
      </c>
      <c r="F889" s="2">
        <v>19955</v>
      </c>
    </row>
    <row r="890" spans="1:6" x14ac:dyDescent="0.3">
      <c r="A890">
        <v>2019</v>
      </c>
      <c r="B890" t="s">
        <v>59</v>
      </c>
      <c r="C890" t="s">
        <v>25</v>
      </c>
      <c r="D890" s="1">
        <v>5609</v>
      </c>
      <c r="E890" s="1">
        <v>93856</v>
      </c>
      <c r="F890" s="2">
        <v>17213</v>
      </c>
    </row>
    <row r="891" spans="1:6" x14ac:dyDescent="0.3">
      <c r="A891">
        <v>2019</v>
      </c>
      <c r="B891" t="s">
        <v>59</v>
      </c>
      <c r="C891" t="s">
        <v>26</v>
      </c>
      <c r="D891" s="1">
        <v>8716</v>
      </c>
      <c r="E891" s="1">
        <v>355178</v>
      </c>
      <c r="F891" s="2">
        <v>34432</v>
      </c>
    </row>
    <row r="892" spans="1:6" x14ac:dyDescent="0.3">
      <c r="A892">
        <v>2019</v>
      </c>
      <c r="B892" t="s">
        <v>59</v>
      </c>
      <c r="C892" t="s">
        <v>27</v>
      </c>
      <c r="D892" s="1">
        <v>4675</v>
      </c>
      <c r="E892" s="1">
        <v>73214</v>
      </c>
      <c r="F892" s="2">
        <v>22783</v>
      </c>
    </row>
    <row r="893" spans="1:6" x14ac:dyDescent="0.3">
      <c r="A893">
        <v>2019</v>
      </c>
      <c r="B893" t="s">
        <v>59</v>
      </c>
      <c r="C893" t="s">
        <v>28</v>
      </c>
      <c r="D893" s="1">
        <v>24526</v>
      </c>
      <c r="E893" s="1">
        <v>391519</v>
      </c>
      <c r="F893" s="2">
        <v>26347</v>
      </c>
    </row>
    <row r="894" spans="1:6" x14ac:dyDescent="0.3">
      <c r="A894">
        <v>2019</v>
      </c>
      <c r="B894" t="s">
        <v>59</v>
      </c>
      <c r="C894" t="s">
        <v>29</v>
      </c>
      <c r="D894" s="1">
        <v>5277</v>
      </c>
      <c r="E894" s="1">
        <v>99656</v>
      </c>
      <c r="F894" s="2">
        <v>19571</v>
      </c>
    </row>
    <row r="895" spans="1:6" x14ac:dyDescent="0.3">
      <c r="A895">
        <v>2019</v>
      </c>
      <c r="B895" t="s">
        <v>59</v>
      </c>
      <c r="C895" t="s">
        <v>30</v>
      </c>
      <c r="D895" s="1">
        <v>65868</v>
      </c>
      <c r="E895" s="1">
        <v>957897</v>
      </c>
      <c r="F895" s="2">
        <v>35828</v>
      </c>
    </row>
    <row r="896" spans="1:6" x14ac:dyDescent="0.3">
      <c r="A896">
        <v>2019</v>
      </c>
      <c r="B896" t="s">
        <v>59</v>
      </c>
      <c r="C896" t="s">
        <v>31</v>
      </c>
      <c r="D896" s="1">
        <v>26474</v>
      </c>
      <c r="E896" s="1">
        <v>515152</v>
      </c>
      <c r="F896" s="2">
        <v>20460</v>
      </c>
    </row>
    <row r="897" spans="1:6" x14ac:dyDescent="0.3">
      <c r="A897">
        <v>2019</v>
      </c>
      <c r="B897" t="s">
        <v>59</v>
      </c>
      <c r="C897" t="s">
        <v>32</v>
      </c>
      <c r="D897" s="1">
        <v>2610</v>
      </c>
      <c r="E897" s="1">
        <v>40423</v>
      </c>
      <c r="F897" s="2">
        <v>18573</v>
      </c>
    </row>
    <row r="898" spans="1:6" x14ac:dyDescent="0.3">
      <c r="A898">
        <v>2019</v>
      </c>
      <c r="B898" t="s">
        <v>59</v>
      </c>
      <c r="C898" t="s">
        <v>33</v>
      </c>
      <c r="D898" s="1">
        <v>29035</v>
      </c>
      <c r="E898" s="1">
        <v>570254</v>
      </c>
      <c r="F898" s="2">
        <v>20197</v>
      </c>
    </row>
    <row r="899" spans="1:6" x14ac:dyDescent="0.3">
      <c r="A899">
        <v>2019</v>
      </c>
      <c r="B899" t="s">
        <v>59</v>
      </c>
      <c r="C899" t="s">
        <v>34</v>
      </c>
      <c r="D899" s="1">
        <v>9209</v>
      </c>
      <c r="E899" s="1">
        <v>174213</v>
      </c>
      <c r="F899" s="2">
        <v>18600</v>
      </c>
    </row>
    <row r="900" spans="1:6" x14ac:dyDescent="0.3">
      <c r="A900">
        <v>2019</v>
      </c>
      <c r="B900" t="s">
        <v>59</v>
      </c>
      <c r="C900" t="s">
        <v>35</v>
      </c>
      <c r="D900" s="1">
        <v>14116</v>
      </c>
      <c r="E900" s="1">
        <v>213454</v>
      </c>
      <c r="F900" s="2">
        <v>23818</v>
      </c>
    </row>
    <row r="901" spans="1:6" x14ac:dyDescent="0.3">
      <c r="A901">
        <v>2019</v>
      </c>
      <c r="B901" t="s">
        <v>59</v>
      </c>
      <c r="C901" t="s">
        <v>36</v>
      </c>
      <c r="D901" s="1">
        <v>33729</v>
      </c>
      <c r="E901" s="1">
        <v>577911</v>
      </c>
      <c r="F901" s="2">
        <v>22011</v>
      </c>
    </row>
    <row r="902" spans="1:6" x14ac:dyDescent="0.3">
      <c r="A902">
        <v>2019</v>
      </c>
      <c r="B902" t="s">
        <v>59</v>
      </c>
      <c r="C902" t="s">
        <v>37</v>
      </c>
      <c r="D902" s="1">
        <v>3873</v>
      </c>
      <c r="E902" s="1">
        <v>60008</v>
      </c>
      <c r="F902" s="2">
        <v>23680</v>
      </c>
    </row>
    <row r="903" spans="1:6" x14ac:dyDescent="0.3">
      <c r="A903">
        <v>2019</v>
      </c>
      <c r="B903" t="s">
        <v>59</v>
      </c>
      <c r="C903" t="s">
        <v>38</v>
      </c>
      <c r="D903" s="1">
        <v>13400</v>
      </c>
      <c r="E903" s="1">
        <v>270473</v>
      </c>
      <c r="F903" s="2">
        <v>18816</v>
      </c>
    </row>
    <row r="904" spans="1:6" x14ac:dyDescent="0.3">
      <c r="A904">
        <v>2019</v>
      </c>
      <c r="B904" t="s">
        <v>59</v>
      </c>
      <c r="C904" t="s">
        <v>39</v>
      </c>
      <c r="D904" s="1">
        <v>3191</v>
      </c>
      <c r="E904" s="1">
        <v>47413</v>
      </c>
      <c r="F904" s="2">
        <v>17519</v>
      </c>
    </row>
    <row r="905" spans="1:6" x14ac:dyDescent="0.3">
      <c r="A905">
        <v>2019</v>
      </c>
      <c r="B905" t="s">
        <v>59</v>
      </c>
      <c r="C905" t="s">
        <v>40</v>
      </c>
      <c r="D905" s="1">
        <v>16924</v>
      </c>
      <c r="E905" s="1">
        <v>347181</v>
      </c>
      <c r="F905" s="2">
        <v>23878</v>
      </c>
    </row>
    <row r="906" spans="1:6" x14ac:dyDescent="0.3">
      <c r="A906">
        <v>2019</v>
      </c>
      <c r="B906" t="s">
        <v>59</v>
      </c>
      <c r="C906" t="s">
        <v>41</v>
      </c>
      <c r="D906" s="1">
        <v>65057</v>
      </c>
      <c r="E906" s="1">
        <v>1394036</v>
      </c>
      <c r="F906" s="2">
        <v>22762</v>
      </c>
    </row>
    <row r="907" spans="1:6" x14ac:dyDescent="0.3">
      <c r="A907">
        <v>2019</v>
      </c>
      <c r="B907" t="s">
        <v>59</v>
      </c>
      <c r="C907" t="s">
        <v>42</v>
      </c>
      <c r="D907" s="1">
        <v>7570</v>
      </c>
      <c r="E907" s="1">
        <v>153412</v>
      </c>
      <c r="F907" s="2">
        <v>20955</v>
      </c>
    </row>
    <row r="908" spans="1:6" x14ac:dyDescent="0.3">
      <c r="A908">
        <v>2019</v>
      </c>
      <c r="B908" t="s">
        <v>59</v>
      </c>
      <c r="C908" t="s">
        <v>43</v>
      </c>
      <c r="D908" s="1">
        <v>2268</v>
      </c>
      <c r="E908" s="1">
        <v>37208</v>
      </c>
      <c r="F908" s="2">
        <v>23863</v>
      </c>
    </row>
    <row r="909" spans="1:6" x14ac:dyDescent="0.3">
      <c r="A909">
        <v>2019</v>
      </c>
      <c r="B909" t="s">
        <v>59</v>
      </c>
      <c r="C909" t="s">
        <v>44</v>
      </c>
      <c r="D909" s="1">
        <v>20743</v>
      </c>
      <c r="E909" s="1">
        <v>408354</v>
      </c>
      <c r="F909" s="2">
        <v>21582</v>
      </c>
    </row>
    <row r="910" spans="1:6" x14ac:dyDescent="0.3">
      <c r="A910">
        <v>2019</v>
      </c>
      <c r="B910" t="s">
        <v>59</v>
      </c>
      <c r="C910" t="s">
        <v>45</v>
      </c>
      <c r="D910" s="1">
        <v>20637</v>
      </c>
      <c r="E910" s="1">
        <v>341265</v>
      </c>
      <c r="F910" s="2">
        <v>26566</v>
      </c>
    </row>
    <row r="911" spans="1:6" x14ac:dyDescent="0.3">
      <c r="A911">
        <v>2019</v>
      </c>
      <c r="B911" t="s">
        <v>59</v>
      </c>
      <c r="C911" t="s">
        <v>46</v>
      </c>
      <c r="D911" s="1">
        <v>4658</v>
      </c>
      <c r="E911" s="1">
        <v>75027</v>
      </c>
      <c r="F911" s="2">
        <v>18256</v>
      </c>
    </row>
    <row r="912" spans="1:6" x14ac:dyDescent="0.3">
      <c r="A912">
        <v>2019</v>
      </c>
      <c r="B912" t="s">
        <v>59</v>
      </c>
      <c r="C912" t="s">
        <v>47</v>
      </c>
      <c r="D912" s="1">
        <v>17015</v>
      </c>
      <c r="E912" s="1">
        <v>285279</v>
      </c>
      <c r="F912" s="2">
        <v>18758</v>
      </c>
    </row>
    <row r="913" spans="1:6" x14ac:dyDescent="0.3">
      <c r="A913">
        <v>2019</v>
      </c>
      <c r="B913" t="s">
        <v>59</v>
      </c>
      <c r="C913" t="s">
        <v>48</v>
      </c>
      <c r="D913" s="1">
        <v>2398</v>
      </c>
      <c r="E913" s="1">
        <v>37041</v>
      </c>
      <c r="F913" s="2">
        <v>21994</v>
      </c>
    </row>
    <row r="914" spans="1:6" x14ac:dyDescent="0.3">
      <c r="A914">
        <v>2019</v>
      </c>
      <c r="B914" t="s">
        <v>60</v>
      </c>
      <c r="C914" t="s">
        <v>1</v>
      </c>
      <c r="D914" s="1">
        <v>10189</v>
      </c>
      <c r="E914" s="1">
        <v>46816</v>
      </c>
      <c r="F914" s="2">
        <v>38607</v>
      </c>
    </row>
    <row r="915" spans="1:6" x14ac:dyDescent="0.3">
      <c r="A915">
        <v>2019</v>
      </c>
      <c r="B915" t="s">
        <v>60</v>
      </c>
      <c r="C915" t="s">
        <v>2</v>
      </c>
      <c r="D915" s="1">
        <v>10674</v>
      </c>
      <c r="E915" s="1">
        <v>75782</v>
      </c>
      <c r="F915" s="2">
        <v>39965</v>
      </c>
    </row>
    <row r="916" spans="1:6" x14ac:dyDescent="0.3">
      <c r="A916">
        <v>2019</v>
      </c>
      <c r="B916" t="s">
        <v>60</v>
      </c>
      <c r="C916" t="s">
        <v>3</v>
      </c>
      <c r="D916" s="1">
        <v>5359</v>
      </c>
      <c r="E916" s="1">
        <v>25279</v>
      </c>
      <c r="F916" s="2">
        <v>36115</v>
      </c>
    </row>
    <row r="917" spans="1:6" x14ac:dyDescent="0.3">
      <c r="A917">
        <v>2019</v>
      </c>
      <c r="B917" t="s">
        <v>60</v>
      </c>
      <c r="C917" t="s">
        <v>4</v>
      </c>
      <c r="D917" s="1">
        <v>97442</v>
      </c>
      <c r="E917" s="1">
        <v>547972</v>
      </c>
      <c r="F917" s="2">
        <v>42293</v>
      </c>
    </row>
    <row r="918" spans="1:6" x14ac:dyDescent="0.3">
      <c r="A918">
        <v>2019</v>
      </c>
      <c r="B918" t="s">
        <v>60</v>
      </c>
      <c r="C918" t="s">
        <v>5</v>
      </c>
      <c r="D918" s="1">
        <v>17008</v>
      </c>
      <c r="E918" s="1">
        <v>84571</v>
      </c>
      <c r="F918" s="2">
        <v>42381</v>
      </c>
    </row>
    <row r="919" spans="1:6" x14ac:dyDescent="0.3">
      <c r="A919">
        <v>2019</v>
      </c>
      <c r="B919" t="s">
        <v>60</v>
      </c>
      <c r="C919" t="s">
        <v>6</v>
      </c>
      <c r="D919" s="1">
        <v>18146</v>
      </c>
      <c r="E919" s="1">
        <v>66497</v>
      </c>
      <c r="F919" s="2">
        <v>34861</v>
      </c>
    </row>
    <row r="920" spans="1:6" x14ac:dyDescent="0.3">
      <c r="A920">
        <v>2019</v>
      </c>
      <c r="B920" t="s">
        <v>60</v>
      </c>
      <c r="C920" t="s">
        <v>7</v>
      </c>
      <c r="D920" s="1">
        <v>2052</v>
      </c>
      <c r="E920" s="1">
        <v>12125</v>
      </c>
      <c r="F920" s="2">
        <v>35636</v>
      </c>
    </row>
    <row r="921" spans="1:6" x14ac:dyDescent="0.3">
      <c r="A921">
        <v>2019</v>
      </c>
      <c r="B921" t="s">
        <v>60</v>
      </c>
      <c r="C921" t="s">
        <v>8</v>
      </c>
      <c r="D921" s="1">
        <v>56765</v>
      </c>
      <c r="E921" s="1">
        <v>281975</v>
      </c>
      <c r="F921" s="2">
        <v>37969</v>
      </c>
    </row>
    <row r="922" spans="1:6" x14ac:dyDescent="0.3">
      <c r="A922">
        <v>2019</v>
      </c>
      <c r="B922" t="s">
        <v>60</v>
      </c>
      <c r="C922" t="s">
        <v>9</v>
      </c>
      <c r="D922" s="1">
        <v>18227</v>
      </c>
      <c r="E922" s="1">
        <v>111902</v>
      </c>
      <c r="F922" s="2">
        <v>37971</v>
      </c>
    </row>
    <row r="923" spans="1:6" x14ac:dyDescent="0.3">
      <c r="A923">
        <v>2019</v>
      </c>
      <c r="B923" t="s">
        <v>60</v>
      </c>
      <c r="C923" t="s">
        <v>10</v>
      </c>
      <c r="D923" s="1">
        <v>3845</v>
      </c>
      <c r="E923" s="1">
        <v>19414</v>
      </c>
      <c r="F923" s="2">
        <v>32615</v>
      </c>
    </row>
    <row r="924" spans="1:6" x14ac:dyDescent="0.3">
      <c r="A924">
        <v>2019</v>
      </c>
      <c r="B924" t="s">
        <v>60</v>
      </c>
      <c r="C924" t="s">
        <v>11</v>
      </c>
      <c r="D924" s="1">
        <v>39884</v>
      </c>
      <c r="E924" s="1">
        <v>209967</v>
      </c>
      <c r="F924" s="2">
        <v>43714</v>
      </c>
    </row>
    <row r="925" spans="1:6" x14ac:dyDescent="0.3">
      <c r="A925">
        <v>2019</v>
      </c>
      <c r="B925" t="s">
        <v>60</v>
      </c>
      <c r="C925" t="s">
        <v>12</v>
      </c>
      <c r="D925" s="1">
        <v>12916</v>
      </c>
      <c r="E925" s="1">
        <v>89273</v>
      </c>
      <c r="F925" s="2">
        <v>33759</v>
      </c>
    </row>
    <row r="926" spans="1:6" x14ac:dyDescent="0.3">
      <c r="A926">
        <v>2019</v>
      </c>
      <c r="B926" t="s">
        <v>60</v>
      </c>
      <c r="C926" t="s">
        <v>13</v>
      </c>
      <c r="D926" s="1">
        <v>8547</v>
      </c>
      <c r="E926" s="1">
        <v>42519</v>
      </c>
      <c r="F926" s="2">
        <v>36534</v>
      </c>
    </row>
    <row r="927" spans="1:6" x14ac:dyDescent="0.3">
      <c r="A927">
        <v>2019</v>
      </c>
      <c r="B927" t="s">
        <v>60</v>
      </c>
      <c r="C927" t="s">
        <v>14</v>
      </c>
      <c r="D927" s="1">
        <v>5938</v>
      </c>
      <c r="E927" s="1">
        <v>34833</v>
      </c>
      <c r="F927" s="2">
        <v>35624</v>
      </c>
    </row>
    <row r="928" spans="1:6" x14ac:dyDescent="0.3">
      <c r="A928">
        <v>2019</v>
      </c>
      <c r="B928" t="s">
        <v>60</v>
      </c>
      <c r="C928" t="s">
        <v>15</v>
      </c>
      <c r="D928" s="1">
        <v>10404</v>
      </c>
      <c r="E928" s="1">
        <v>46571</v>
      </c>
      <c r="F928" s="2">
        <v>34846</v>
      </c>
    </row>
    <row r="929" spans="1:6" x14ac:dyDescent="0.3">
      <c r="A929">
        <v>2019</v>
      </c>
      <c r="B929" t="s">
        <v>60</v>
      </c>
      <c r="C929" t="s">
        <v>16</v>
      </c>
      <c r="D929" s="1">
        <v>9280</v>
      </c>
      <c r="E929" s="1">
        <v>46391</v>
      </c>
      <c r="F929" s="2">
        <v>38963</v>
      </c>
    </row>
    <row r="930" spans="1:6" x14ac:dyDescent="0.3">
      <c r="A930">
        <v>2019</v>
      </c>
      <c r="B930" t="s">
        <v>60</v>
      </c>
      <c r="C930" t="s">
        <v>17</v>
      </c>
      <c r="D930" s="1">
        <v>3777</v>
      </c>
      <c r="E930" s="1">
        <v>17863</v>
      </c>
      <c r="F930" s="2">
        <v>35322</v>
      </c>
    </row>
    <row r="931" spans="1:6" x14ac:dyDescent="0.3">
      <c r="A931">
        <v>2019</v>
      </c>
      <c r="B931" t="s">
        <v>60</v>
      </c>
      <c r="C931" t="s">
        <v>18</v>
      </c>
      <c r="D931" s="1">
        <v>19358</v>
      </c>
      <c r="E931" s="1">
        <v>91545</v>
      </c>
      <c r="F931" s="2">
        <v>44150</v>
      </c>
    </row>
    <row r="932" spans="1:6" x14ac:dyDescent="0.3">
      <c r="A932">
        <v>2019</v>
      </c>
      <c r="B932" t="s">
        <v>60</v>
      </c>
      <c r="C932" t="s">
        <v>19</v>
      </c>
      <c r="D932" s="1">
        <v>22046</v>
      </c>
      <c r="E932" s="1">
        <v>121404</v>
      </c>
      <c r="F932" s="2">
        <v>40421</v>
      </c>
    </row>
    <row r="933" spans="1:6" x14ac:dyDescent="0.3">
      <c r="A933">
        <v>2019</v>
      </c>
      <c r="B933" t="s">
        <v>60</v>
      </c>
      <c r="C933" t="s">
        <v>20</v>
      </c>
      <c r="D933" s="1">
        <v>32480</v>
      </c>
      <c r="E933" s="1">
        <v>140352</v>
      </c>
      <c r="F933" s="2">
        <v>34330</v>
      </c>
    </row>
    <row r="934" spans="1:6" x14ac:dyDescent="0.3">
      <c r="A934">
        <v>2019</v>
      </c>
      <c r="B934" t="s">
        <v>60</v>
      </c>
      <c r="C934" t="s">
        <v>21</v>
      </c>
      <c r="D934" s="1">
        <v>17266</v>
      </c>
      <c r="E934" s="1">
        <v>91238</v>
      </c>
      <c r="F934" s="2">
        <v>35478</v>
      </c>
    </row>
    <row r="935" spans="1:6" x14ac:dyDescent="0.3">
      <c r="A935">
        <v>2019</v>
      </c>
      <c r="B935" t="s">
        <v>60</v>
      </c>
      <c r="C935" t="s">
        <v>22</v>
      </c>
      <c r="D935" s="1">
        <v>4589</v>
      </c>
      <c r="E935" s="1">
        <v>21043</v>
      </c>
      <c r="F935" s="2">
        <v>36243</v>
      </c>
    </row>
    <row r="936" spans="1:6" x14ac:dyDescent="0.3">
      <c r="A936">
        <v>2019</v>
      </c>
      <c r="B936" t="s">
        <v>60</v>
      </c>
      <c r="C936" t="s">
        <v>23</v>
      </c>
      <c r="D936" s="1">
        <v>13240</v>
      </c>
      <c r="E936" s="1">
        <v>75829</v>
      </c>
      <c r="F936" s="2">
        <v>35224</v>
      </c>
    </row>
    <row r="937" spans="1:6" x14ac:dyDescent="0.3">
      <c r="A937">
        <v>2019</v>
      </c>
      <c r="B937" t="s">
        <v>60</v>
      </c>
      <c r="C937" t="s">
        <v>24</v>
      </c>
      <c r="D937" s="1">
        <v>4153</v>
      </c>
      <c r="E937" s="1">
        <v>18442</v>
      </c>
      <c r="F937" s="2">
        <v>31791</v>
      </c>
    </row>
    <row r="938" spans="1:6" x14ac:dyDescent="0.3">
      <c r="A938">
        <v>2019</v>
      </c>
      <c r="B938" t="s">
        <v>60</v>
      </c>
      <c r="C938" t="s">
        <v>25</v>
      </c>
      <c r="D938" s="1">
        <v>4572</v>
      </c>
      <c r="E938" s="1">
        <v>25509</v>
      </c>
      <c r="F938" s="2">
        <v>33587</v>
      </c>
    </row>
    <row r="939" spans="1:6" x14ac:dyDescent="0.3">
      <c r="A939">
        <v>2019</v>
      </c>
      <c r="B939" t="s">
        <v>60</v>
      </c>
      <c r="C939" t="s">
        <v>26</v>
      </c>
      <c r="D939" s="1">
        <v>5140</v>
      </c>
      <c r="E939" s="1">
        <v>35449</v>
      </c>
      <c r="F939" s="2">
        <v>38479</v>
      </c>
    </row>
    <row r="940" spans="1:6" x14ac:dyDescent="0.3">
      <c r="A940">
        <v>2019</v>
      </c>
      <c r="B940" t="s">
        <v>60</v>
      </c>
      <c r="C940" t="s">
        <v>27</v>
      </c>
      <c r="D940" s="1">
        <v>4011</v>
      </c>
      <c r="E940" s="1">
        <v>21600</v>
      </c>
      <c r="F940" s="2">
        <v>39236</v>
      </c>
    </row>
    <row r="941" spans="1:6" x14ac:dyDescent="0.3">
      <c r="A941">
        <v>2019</v>
      </c>
      <c r="B941" t="s">
        <v>60</v>
      </c>
      <c r="C941" t="s">
        <v>28</v>
      </c>
      <c r="D941" s="1">
        <v>24469</v>
      </c>
      <c r="E941" s="1">
        <v>138255</v>
      </c>
      <c r="F941" s="2">
        <v>37373</v>
      </c>
    </row>
    <row r="942" spans="1:6" x14ac:dyDescent="0.3">
      <c r="A942">
        <v>2019</v>
      </c>
      <c r="B942" t="s">
        <v>60</v>
      </c>
      <c r="C942" t="s">
        <v>29</v>
      </c>
      <c r="D942" s="1">
        <v>4216</v>
      </c>
      <c r="E942" s="1">
        <v>21214</v>
      </c>
      <c r="F942" s="2">
        <v>35417</v>
      </c>
    </row>
    <row r="943" spans="1:6" x14ac:dyDescent="0.3">
      <c r="A943">
        <v>2019</v>
      </c>
      <c r="B943" t="s">
        <v>60</v>
      </c>
      <c r="C943" t="s">
        <v>30</v>
      </c>
      <c r="D943" s="1">
        <v>72430</v>
      </c>
      <c r="E943" s="1">
        <v>371218</v>
      </c>
      <c r="F943" s="2">
        <v>43410</v>
      </c>
    </row>
    <row r="944" spans="1:6" x14ac:dyDescent="0.3">
      <c r="A944">
        <v>2019</v>
      </c>
      <c r="B944" t="s">
        <v>60</v>
      </c>
      <c r="C944" t="s">
        <v>31</v>
      </c>
      <c r="D944" s="1">
        <v>24457</v>
      </c>
      <c r="E944" s="1">
        <v>115119</v>
      </c>
      <c r="F944" s="2">
        <v>36624</v>
      </c>
    </row>
    <row r="945" spans="1:6" x14ac:dyDescent="0.3">
      <c r="A945">
        <v>2019</v>
      </c>
      <c r="B945" t="s">
        <v>60</v>
      </c>
      <c r="C945" t="s">
        <v>32</v>
      </c>
      <c r="D945" s="1">
        <v>2047</v>
      </c>
      <c r="E945" s="1">
        <v>11337</v>
      </c>
      <c r="F945" s="2">
        <v>38696</v>
      </c>
    </row>
    <row r="946" spans="1:6" x14ac:dyDescent="0.3">
      <c r="A946">
        <v>2019</v>
      </c>
      <c r="B946" t="s">
        <v>60</v>
      </c>
      <c r="C946" t="s">
        <v>33</v>
      </c>
      <c r="D946" s="1">
        <v>23639</v>
      </c>
      <c r="E946" s="1">
        <v>157001</v>
      </c>
      <c r="F946" s="2">
        <v>35006</v>
      </c>
    </row>
    <row r="947" spans="1:6" x14ac:dyDescent="0.3">
      <c r="A947">
        <v>2019</v>
      </c>
      <c r="B947" t="s">
        <v>60</v>
      </c>
      <c r="C947" t="s">
        <v>34</v>
      </c>
      <c r="D947" s="1">
        <v>6589</v>
      </c>
      <c r="E947" s="1">
        <v>36706</v>
      </c>
      <c r="F947" s="2">
        <v>36151</v>
      </c>
    </row>
    <row r="948" spans="1:6" x14ac:dyDescent="0.3">
      <c r="A948">
        <v>2019</v>
      </c>
      <c r="B948" t="s">
        <v>60</v>
      </c>
      <c r="C948" t="s">
        <v>35</v>
      </c>
      <c r="D948" s="1">
        <v>25468</v>
      </c>
      <c r="E948" s="1">
        <v>78423</v>
      </c>
      <c r="F948" s="2">
        <v>35467</v>
      </c>
    </row>
    <row r="949" spans="1:6" x14ac:dyDescent="0.3">
      <c r="A949">
        <v>2019</v>
      </c>
      <c r="B949" t="s">
        <v>60</v>
      </c>
      <c r="C949" t="s">
        <v>36</v>
      </c>
      <c r="D949" s="1">
        <v>33082</v>
      </c>
      <c r="E949" s="1">
        <v>202171</v>
      </c>
      <c r="F949" s="2">
        <v>35131</v>
      </c>
    </row>
    <row r="950" spans="1:6" x14ac:dyDescent="0.3">
      <c r="A950">
        <v>2019</v>
      </c>
      <c r="B950" t="s">
        <v>60</v>
      </c>
      <c r="C950" t="s">
        <v>37</v>
      </c>
      <c r="D950" s="1">
        <v>3537</v>
      </c>
      <c r="E950" s="1">
        <v>18157</v>
      </c>
      <c r="F950" s="2">
        <v>34466</v>
      </c>
    </row>
    <row r="951" spans="1:6" x14ac:dyDescent="0.3">
      <c r="A951">
        <v>2019</v>
      </c>
      <c r="B951" t="s">
        <v>60</v>
      </c>
      <c r="C951" t="s">
        <v>38</v>
      </c>
      <c r="D951" s="1">
        <v>12142</v>
      </c>
      <c r="E951" s="1">
        <v>54906</v>
      </c>
      <c r="F951" s="2">
        <v>34386</v>
      </c>
    </row>
    <row r="952" spans="1:6" x14ac:dyDescent="0.3">
      <c r="A952">
        <v>2019</v>
      </c>
      <c r="B952" t="s">
        <v>60</v>
      </c>
      <c r="C952" t="s">
        <v>39</v>
      </c>
      <c r="D952" s="1">
        <v>2223</v>
      </c>
      <c r="E952" s="1">
        <v>11326</v>
      </c>
      <c r="F952" s="2">
        <v>34233</v>
      </c>
    </row>
    <row r="953" spans="1:6" x14ac:dyDescent="0.3">
      <c r="A953">
        <v>2019</v>
      </c>
      <c r="B953" t="s">
        <v>60</v>
      </c>
      <c r="C953" t="s">
        <v>40</v>
      </c>
      <c r="D953" s="1">
        <v>15931</v>
      </c>
      <c r="E953" s="1">
        <v>80484</v>
      </c>
      <c r="F953" s="2">
        <v>36227</v>
      </c>
    </row>
    <row r="954" spans="1:6" x14ac:dyDescent="0.3">
      <c r="A954">
        <v>2019</v>
      </c>
      <c r="B954" t="s">
        <v>60</v>
      </c>
      <c r="C954" t="s">
        <v>41</v>
      </c>
      <c r="D954" s="1">
        <v>57504</v>
      </c>
      <c r="E954" s="1">
        <v>343287</v>
      </c>
      <c r="F954" s="2">
        <v>41110</v>
      </c>
    </row>
    <row r="955" spans="1:6" x14ac:dyDescent="0.3">
      <c r="A955">
        <v>2019</v>
      </c>
      <c r="B955" t="s">
        <v>60</v>
      </c>
      <c r="C955" t="s">
        <v>42</v>
      </c>
      <c r="D955" s="1">
        <v>6492</v>
      </c>
      <c r="E955" s="1">
        <v>37200</v>
      </c>
      <c r="F955" s="2">
        <v>37389</v>
      </c>
    </row>
    <row r="956" spans="1:6" x14ac:dyDescent="0.3">
      <c r="A956">
        <v>2019</v>
      </c>
      <c r="B956" t="s">
        <v>60</v>
      </c>
      <c r="C956" t="s">
        <v>43</v>
      </c>
      <c r="D956" s="1">
        <v>1990</v>
      </c>
      <c r="E956" s="1">
        <v>8772</v>
      </c>
      <c r="F956" s="2">
        <v>37394</v>
      </c>
    </row>
    <row r="957" spans="1:6" x14ac:dyDescent="0.3">
      <c r="A957">
        <v>2019</v>
      </c>
      <c r="B957" t="s">
        <v>60</v>
      </c>
      <c r="C957" t="s">
        <v>44</v>
      </c>
      <c r="D957" s="1">
        <v>29777</v>
      </c>
      <c r="E957" s="1">
        <v>140456</v>
      </c>
      <c r="F957" s="2">
        <v>45136</v>
      </c>
    </row>
    <row r="958" spans="1:6" x14ac:dyDescent="0.3">
      <c r="A958">
        <v>2019</v>
      </c>
      <c r="B958" t="s">
        <v>60</v>
      </c>
      <c r="C958" t="s">
        <v>45</v>
      </c>
      <c r="D958" s="1">
        <v>19915</v>
      </c>
      <c r="E958" s="1">
        <v>102632</v>
      </c>
      <c r="F958" s="2">
        <v>42585</v>
      </c>
    </row>
    <row r="959" spans="1:6" x14ac:dyDescent="0.3">
      <c r="A959">
        <v>2019</v>
      </c>
      <c r="B959" t="s">
        <v>60</v>
      </c>
      <c r="C959" t="s">
        <v>46</v>
      </c>
      <c r="D959" s="1">
        <v>5797</v>
      </c>
      <c r="E959" s="1">
        <v>20164</v>
      </c>
      <c r="F959" s="2">
        <v>32080</v>
      </c>
    </row>
    <row r="960" spans="1:6" x14ac:dyDescent="0.3">
      <c r="A960">
        <v>2019</v>
      </c>
      <c r="B960" t="s">
        <v>60</v>
      </c>
      <c r="C960" t="s">
        <v>47</v>
      </c>
      <c r="D960" s="1">
        <v>13757</v>
      </c>
      <c r="E960" s="1">
        <v>84267</v>
      </c>
      <c r="F960" s="2">
        <v>31908</v>
      </c>
    </row>
    <row r="961" spans="1:6" x14ac:dyDescent="0.3">
      <c r="A961">
        <v>2019</v>
      </c>
      <c r="B961" t="s">
        <v>60</v>
      </c>
      <c r="C961" t="s">
        <v>48</v>
      </c>
      <c r="D961" s="1">
        <v>1655</v>
      </c>
      <c r="E961" s="1">
        <v>7188</v>
      </c>
      <c r="F961" s="2">
        <v>39255</v>
      </c>
    </row>
    <row r="962" spans="1:6" x14ac:dyDescent="0.3">
      <c r="A962">
        <v>2018</v>
      </c>
      <c r="B962" t="s">
        <v>55</v>
      </c>
      <c r="C962" t="s">
        <v>1</v>
      </c>
      <c r="D962" s="1">
        <v>1843</v>
      </c>
      <c r="E962" s="1">
        <v>18397</v>
      </c>
      <c r="F962" s="2">
        <v>56388</v>
      </c>
    </row>
    <row r="963" spans="1:6" x14ac:dyDescent="0.3">
      <c r="A963">
        <v>2018</v>
      </c>
      <c r="B963" t="s">
        <v>55</v>
      </c>
      <c r="C963" t="s">
        <v>2</v>
      </c>
      <c r="D963" s="1">
        <v>1328</v>
      </c>
      <c r="E963" s="1">
        <v>38653</v>
      </c>
      <c r="F963" s="2">
        <v>50854</v>
      </c>
    </row>
    <row r="964" spans="1:6" x14ac:dyDescent="0.3">
      <c r="A964">
        <v>2018</v>
      </c>
      <c r="B964" t="s">
        <v>55</v>
      </c>
      <c r="C964" t="s">
        <v>3</v>
      </c>
      <c r="D964" s="1">
        <v>2525</v>
      </c>
      <c r="E964" s="1">
        <v>16334</v>
      </c>
      <c r="F964" s="2">
        <v>47616</v>
      </c>
    </row>
    <row r="965" spans="1:6" x14ac:dyDescent="0.3">
      <c r="A965">
        <v>2018</v>
      </c>
      <c r="B965" t="s">
        <v>55</v>
      </c>
      <c r="C965" t="s">
        <v>4</v>
      </c>
      <c r="D965" s="1">
        <v>17605</v>
      </c>
      <c r="E965" s="1">
        <v>443542</v>
      </c>
      <c r="F965" s="2">
        <v>38595</v>
      </c>
    </row>
    <row r="966" spans="1:6" x14ac:dyDescent="0.3">
      <c r="A966">
        <v>2018</v>
      </c>
      <c r="B966" t="s">
        <v>55</v>
      </c>
      <c r="C966" t="s">
        <v>5</v>
      </c>
      <c r="D966" s="1">
        <v>3256</v>
      </c>
      <c r="E966" s="1">
        <v>46357</v>
      </c>
      <c r="F966" s="2">
        <v>88489</v>
      </c>
    </row>
    <row r="967" spans="1:6" x14ac:dyDescent="0.3">
      <c r="A967">
        <v>2018</v>
      </c>
      <c r="B967" t="s">
        <v>55</v>
      </c>
      <c r="C967" t="s">
        <v>6</v>
      </c>
      <c r="D967">
        <v>441</v>
      </c>
      <c r="E967" s="1">
        <v>5272</v>
      </c>
      <c r="F967" s="2">
        <v>40054</v>
      </c>
    </row>
    <row r="968" spans="1:6" x14ac:dyDescent="0.3">
      <c r="A968">
        <v>2018</v>
      </c>
      <c r="B968" t="s">
        <v>55</v>
      </c>
      <c r="C968" t="s">
        <v>7</v>
      </c>
      <c r="D968">
        <v>177</v>
      </c>
      <c r="E968" s="1">
        <v>1535</v>
      </c>
      <c r="F968" s="2">
        <v>39987</v>
      </c>
    </row>
    <row r="969" spans="1:6" x14ac:dyDescent="0.3">
      <c r="A969">
        <v>2018</v>
      </c>
      <c r="B969" t="s">
        <v>55</v>
      </c>
      <c r="C969" t="s">
        <v>8</v>
      </c>
      <c r="D969" s="1">
        <v>5289</v>
      </c>
      <c r="E969" s="1">
        <v>72507</v>
      </c>
      <c r="F969" s="2">
        <v>34681</v>
      </c>
    </row>
    <row r="970" spans="1:6" x14ac:dyDescent="0.3">
      <c r="A970">
        <v>2018</v>
      </c>
      <c r="B970" t="s">
        <v>55</v>
      </c>
      <c r="C970" t="s">
        <v>9</v>
      </c>
      <c r="D970" s="1">
        <v>2630</v>
      </c>
      <c r="E970" s="1">
        <v>29395</v>
      </c>
      <c r="F970" s="2">
        <v>42010</v>
      </c>
    </row>
    <row r="971" spans="1:6" x14ac:dyDescent="0.3">
      <c r="A971">
        <v>2018</v>
      </c>
      <c r="B971" t="s">
        <v>55</v>
      </c>
      <c r="C971" t="s">
        <v>10</v>
      </c>
      <c r="D971" s="1">
        <v>2500</v>
      </c>
      <c r="E971" s="1">
        <v>26636</v>
      </c>
      <c r="F971" s="2">
        <v>39998</v>
      </c>
    </row>
    <row r="972" spans="1:6" x14ac:dyDescent="0.3">
      <c r="A972">
        <v>2018</v>
      </c>
      <c r="B972" t="s">
        <v>55</v>
      </c>
      <c r="C972" t="s">
        <v>11</v>
      </c>
      <c r="D972" s="1">
        <v>2785</v>
      </c>
      <c r="E972" s="1">
        <v>26452</v>
      </c>
      <c r="F972" s="2">
        <v>50101</v>
      </c>
    </row>
    <row r="973" spans="1:6" x14ac:dyDescent="0.3">
      <c r="A973">
        <v>2018</v>
      </c>
      <c r="B973" t="s">
        <v>55</v>
      </c>
      <c r="C973" t="s">
        <v>12</v>
      </c>
      <c r="D973" s="1">
        <v>2217</v>
      </c>
      <c r="E973" s="1">
        <v>21236</v>
      </c>
      <c r="F973" s="2">
        <v>48605</v>
      </c>
    </row>
    <row r="974" spans="1:6" x14ac:dyDescent="0.3">
      <c r="A974">
        <v>2018</v>
      </c>
      <c r="B974" t="s">
        <v>55</v>
      </c>
      <c r="C974" t="s">
        <v>13</v>
      </c>
      <c r="D974" s="1">
        <v>2830</v>
      </c>
      <c r="E974" s="1">
        <v>23077</v>
      </c>
      <c r="F974" s="2">
        <v>42989</v>
      </c>
    </row>
    <row r="975" spans="1:6" x14ac:dyDescent="0.3">
      <c r="A975">
        <v>2018</v>
      </c>
      <c r="B975" t="s">
        <v>55</v>
      </c>
      <c r="C975" t="s">
        <v>14</v>
      </c>
      <c r="D975" s="1">
        <v>2658</v>
      </c>
      <c r="E975" s="1">
        <v>19284</v>
      </c>
      <c r="F975" s="2">
        <v>47004</v>
      </c>
    </row>
    <row r="976" spans="1:6" x14ac:dyDescent="0.3">
      <c r="A976">
        <v>2018</v>
      </c>
      <c r="B976" t="s">
        <v>55</v>
      </c>
      <c r="C976" t="s">
        <v>15</v>
      </c>
      <c r="D976" s="1">
        <v>1559</v>
      </c>
      <c r="E976" s="1">
        <v>18569</v>
      </c>
      <c r="F976" s="2">
        <v>56223</v>
      </c>
    </row>
    <row r="977" spans="1:6" x14ac:dyDescent="0.3">
      <c r="A977">
        <v>2018</v>
      </c>
      <c r="B977" t="s">
        <v>55</v>
      </c>
      <c r="C977" t="s">
        <v>16</v>
      </c>
      <c r="D977" s="1">
        <v>3089</v>
      </c>
      <c r="E977" s="1">
        <v>43598</v>
      </c>
      <c r="F977" s="2">
        <v>84277</v>
      </c>
    </row>
    <row r="978" spans="1:6" x14ac:dyDescent="0.3">
      <c r="A978">
        <v>2018</v>
      </c>
      <c r="B978" t="s">
        <v>55</v>
      </c>
      <c r="C978" t="s">
        <v>17</v>
      </c>
      <c r="D978" s="1">
        <v>1372</v>
      </c>
      <c r="E978" s="1">
        <v>7143</v>
      </c>
      <c r="F978" s="2">
        <v>41187</v>
      </c>
    </row>
    <row r="979" spans="1:6" x14ac:dyDescent="0.3">
      <c r="A979">
        <v>2018</v>
      </c>
      <c r="B979" t="s">
        <v>55</v>
      </c>
      <c r="C979" t="s">
        <v>18</v>
      </c>
      <c r="D979">
        <v>723</v>
      </c>
      <c r="E979" s="1">
        <v>6447</v>
      </c>
      <c r="F979" s="2">
        <v>43100</v>
      </c>
    </row>
    <row r="980" spans="1:6" x14ac:dyDescent="0.3">
      <c r="A980">
        <v>2018</v>
      </c>
      <c r="B980" t="s">
        <v>55</v>
      </c>
      <c r="C980" t="s">
        <v>19</v>
      </c>
      <c r="D980">
        <v>985</v>
      </c>
      <c r="E980" s="1">
        <v>9626</v>
      </c>
      <c r="F980" s="2">
        <v>61244</v>
      </c>
    </row>
    <row r="981" spans="1:6" x14ac:dyDescent="0.3">
      <c r="A981">
        <v>2018</v>
      </c>
      <c r="B981" t="s">
        <v>55</v>
      </c>
      <c r="C981" t="s">
        <v>20</v>
      </c>
      <c r="D981" s="1">
        <v>3282</v>
      </c>
      <c r="E981" s="1">
        <v>35874</v>
      </c>
      <c r="F981" s="2">
        <v>40516</v>
      </c>
    </row>
    <row r="982" spans="1:6" x14ac:dyDescent="0.3">
      <c r="A982">
        <v>2018</v>
      </c>
      <c r="B982" t="s">
        <v>55</v>
      </c>
      <c r="C982" t="s">
        <v>21</v>
      </c>
      <c r="D982" s="1">
        <v>3071</v>
      </c>
      <c r="E982" s="1">
        <v>27642</v>
      </c>
      <c r="F982" s="2">
        <v>50521</v>
      </c>
    </row>
    <row r="983" spans="1:6" x14ac:dyDescent="0.3">
      <c r="A983">
        <v>2018</v>
      </c>
      <c r="B983" t="s">
        <v>55</v>
      </c>
      <c r="C983" t="s">
        <v>22</v>
      </c>
      <c r="D983" s="1">
        <v>2153</v>
      </c>
      <c r="E983" s="1">
        <v>16234</v>
      </c>
      <c r="F983" s="2">
        <v>47028</v>
      </c>
    </row>
    <row r="984" spans="1:6" x14ac:dyDescent="0.3">
      <c r="A984">
        <v>2018</v>
      </c>
      <c r="B984" t="s">
        <v>55</v>
      </c>
      <c r="C984" t="s">
        <v>23</v>
      </c>
      <c r="D984" s="1">
        <v>1935</v>
      </c>
      <c r="E984" s="1">
        <v>16642</v>
      </c>
      <c r="F984" s="2">
        <v>43331</v>
      </c>
    </row>
    <row r="985" spans="1:6" x14ac:dyDescent="0.3">
      <c r="A985">
        <v>2018</v>
      </c>
      <c r="B985" t="s">
        <v>55</v>
      </c>
      <c r="C985" t="s">
        <v>24</v>
      </c>
      <c r="D985" s="1">
        <v>1771</v>
      </c>
      <c r="E985" s="1">
        <v>12503</v>
      </c>
      <c r="F985" s="2">
        <v>67090</v>
      </c>
    </row>
    <row r="986" spans="1:6" x14ac:dyDescent="0.3">
      <c r="A986">
        <v>2018</v>
      </c>
      <c r="B986" t="s">
        <v>55</v>
      </c>
      <c r="C986" t="s">
        <v>25</v>
      </c>
      <c r="D986" s="1">
        <v>2378</v>
      </c>
      <c r="E986" s="1">
        <v>15823</v>
      </c>
      <c r="F986" s="2">
        <v>41084</v>
      </c>
    </row>
    <row r="987" spans="1:6" x14ac:dyDescent="0.3">
      <c r="A987">
        <v>2018</v>
      </c>
      <c r="B987" t="s">
        <v>55</v>
      </c>
      <c r="C987" t="s">
        <v>26</v>
      </c>
      <c r="D987">
        <v>641</v>
      </c>
      <c r="E987" s="1">
        <v>19336</v>
      </c>
      <c r="F987" s="2">
        <v>82872</v>
      </c>
    </row>
    <row r="988" spans="1:6" x14ac:dyDescent="0.3">
      <c r="A988">
        <v>2018</v>
      </c>
      <c r="B988" t="s">
        <v>55</v>
      </c>
      <c r="C988" t="s">
        <v>27</v>
      </c>
      <c r="D988">
        <v>344</v>
      </c>
      <c r="E988" s="1">
        <v>2619</v>
      </c>
      <c r="F988" s="2">
        <v>42081</v>
      </c>
    </row>
    <row r="989" spans="1:6" x14ac:dyDescent="0.3">
      <c r="A989">
        <v>2018</v>
      </c>
      <c r="B989" t="s">
        <v>55</v>
      </c>
      <c r="C989" t="s">
        <v>28</v>
      </c>
      <c r="D989" s="1">
        <v>1003</v>
      </c>
      <c r="E989" s="1">
        <v>12165</v>
      </c>
      <c r="F989" s="2">
        <v>39981</v>
      </c>
    </row>
    <row r="990" spans="1:6" x14ac:dyDescent="0.3">
      <c r="A990">
        <v>2018</v>
      </c>
      <c r="B990" t="s">
        <v>55</v>
      </c>
      <c r="C990" t="s">
        <v>29</v>
      </c>
      <c r="D990" s="1">
        <v>2007</v>
      </c>
      <c r="E990" s="1">
        <v>35856</v>
      </c>
      <c r="F990" s="2">
        <v>64393</v>
      </c>
    </row>
    <row r="991" spans="1:6" x14ac:dyDescent="0.3">
      <c r="A991">
        <v>2018</v>
      </c>
      <c r="B991" t="s">
        <v>55</v>
      </c>
      <c r="C991" t="s">
        <v>30</v>
      </c>
      <c r="D991" s="1">
        <v>3062</v>
      </c>
      <c r="E991" s="1">
        <v>31787</v>
      </c>
      <c r="F991" s="2">
        <v>41230</v>
      </c>
    </row>
    <row r="992" spans="1:6" x14ac:dyDescent="0.3">
      <c r="A992">
        <v>2018</v>
      </c>
      <c r="B992" t="s">
        <v>55</v>
      </c>
      <c r="C992" t="s">
        <v>31</v>
      </c>
      <c r="D992" s="1">
        <v>3330</v>
      </c>
      <c r="E992" s="1">
        <v>30208</v>
      </c>
      <c r="F992" s="2">
        <v>39062</v>
      </c>
    </row>
    <row r="993" spans="1:6" x14ac:dyDescent="0.3">
      <c r="A993">
        <v>2018</v>
      </c>
      <c r="B993" t="s">
        <v>55</v>
      </c>
      <c r="C993" t="s">
        <v>32</v>
      </c>
      <c r="D993" s="1">
        <v>1766</v>
      </c>
      <c r="E993" s="1">
        <v>25422</v>
      </c>
      <c r="F993" s="2">
        <v>95073</v>
      </c>
    </row>
    <row r="994" spans="1:6" x14ac:dyDescent="0.3">
      <c r="A994">
        <v>2018</v>
      </c>
      <c r="B994" t="s">
        <v>55</v>
      </c>
      <c r="C994" t="s">
        <v>33</v>
      </c>
      <c r="D994" s="1">
        <v>2470</v>
      </c>
      <c r="E994" s="1">
        <v>28520</v>
      </c>
      <c r="F994" s="2">
        <v>51145</v>
      </c>
    </row>
    <row r="995" spans="1:6" x14ac:dyDescent="0.3">
      <c r="A995">
        <v>2018</v>
      </c>
      <c r="B995" t="s">
        <v>55</v>
      </c>
      <c r="C995" t="s">
        <v>34</v>
      </c>
      <c r="D995" s="1">
        <v>4348</v>
      </c>
      <c r="E995" s="1">
        <v>64020</v>
      </c>
      <c r="F995" s="2">
        <v>91135</v>
      </c>
    </row>
    <row r="996" spans="1:6" x14ac:dyDescent="0.3">
      <c r="A996">
        <v>2018</v>
      </c>
      <c r="B996" t="s">
        <v>55</v>
      </c>
      <c r="C996" t="s">
        <v>35</v>
      </c>
      <c r="D996" s="1">
        <v>4560</v>
      </c>
      <c r="E996" s="1">
        <v>53530</v>
      </c>
      <c r="F996" s="2">
        <v>37495</v>
      </c>
    </row>
    <row r="997" spans="1:6" x14ac:dyDescent="0.3">
      <c r="A997">
        <v>2018</v>
      </c>
      <c r="B997" t="s">
        <v>55</v>
      </c>
      <c r="C997" t="s">
        <v>36</v>
      </c>
      <c r="D997" s="1">
        <v>3585</v>
      </c>
      <c r="E997" s="1">
        <v>52523</v>
      </c>
      <c r="F997" s="2">
        <v>62951</v>
      </c>
    </row>
    <row r="998" spans="1:6" x14ac:dyDescent="0.3">
      <c r="A998">
        <v>2018</v>
      </c>
      <c r="B998" t="s">
        <v>55</v>
      </c>
      <c r="C998" t="s">
        <v>37</v>
      </c>
      <c r="D998">
        <v>194</v>
      </c>
      <c r="E998" s="1">
        <v>1056</v>
      </c>
      <c r="F998" s="2">
        <v>39071</v>
      </c>
    </row>
    <row r="999" spans="1:6" x14ac:dyDescent="0.3">
      <c r="A999">
        <v>2018</v>
      </c>
      <c r="B999" t="s">
        <v>55</v>
      </c>
      <c r="C999" t="s">
        <v>38</v>
      </c>
      <c r="D999" s="1">
        <v>1286</v>
      </c>
      <c r="E999" s="1">
        <v>12662</v>
      </c>
      <c r="F999" s="2">
        <v>40536</v>
      </c>
    </row>
    <row r="1000" spans="1:6" x14ac:dyDescent="0.3">
      <c r="A1000">
        <v>2018</v>
      </c>
      <c r="B1000" t="s">
        <v>55</v>
      </c>
      <c r="C1000" t="s">
        <v>39</v>
      </c>
      <c r="D1000" s="1">
        <v>1047</v>
      </c>
      <c r="E1000" s="1">
        <v>6831</v>
      </c>
      <c r="F1000" s="2">
        <v>42904</v>
      </c>
    </row>
    <row r="1001" spans="1:6" x14ac:dyDescent="0.3">
      <c r="A1001">
        <v>2018</v>
      </c>
      <c r="B1001" t="s">
        <v>55</v>
      </c>
      <c r="C1001" t="s">
        <v>40</v>
      </c>
      <c r="D1001" s="1">
        <v>1099</v>
      </c>
      <c r="E1001" s="1">
        <v>11051</v>
      </c>
      <c r="F1001" s="2">
        <v>46634</v>
      </c>
    </row>
    <row r="1002" spans="1:6" x14ac:dyDescent="0.3">
      <c r="A1002">
        <v>2018</v>
      </c>
      <c r="B1002" t="s">
        <v>55</v>
      </c>
      <c r="C1002" t="s">
        <v>41</v>
      </c>
      <c r="D1002" s="1">
        <v>19761</v>
      </c>
      <c r="E1002" s="1">
        <v>304275</v>
      </c>
      <c r="F1002" s="2">
        <v>109449</v>
      </c>
    </row>
    <row r="1003" spans="1:6" x14ac:dyDescent="0.3">
      <c r="A1003">
        <v>2018</v>
      </c>
      <c r="B1003" t="s">
        <v>55</v>
      </c>
      <c r="C1003" t="s">
        <v>42</v>
      </c>
      <c r="D1003" s="1">
        <v>1002</v>
      </c>
      <c r="E1003" s="1">
        <v>15159</v>
      </c>
      <c r="F1003" s="2">
        <v>61171</v>
      </c>
    </row>
    <row r="1004" spans="1:6" x14ac:dyDescent="0.3">
      <c r="A1004">
        <v>2018</v>
      </c>
      <c r="B1004" t="s">
        <v>55</v>
      </c>
      <c r="C1004" t="s">
        <v>43</v>
      </c>
      <c r="D1004">
        <v>548</v>
      </c>
      <c r="E1004" s="1">
        <v>3930</v>
      </c>
      <c r="F1004" s="2">
        <v>38605</v>
      </c>
    </row>
    <row r="1005" spans="1:6" x14ac:dyDescent="0.3">
      <c r="A1005">
        <v>2018</v>
      </c>
      <c r="B1005" t="s">
        <v>55</v>
      </c>
      <c r="C1005" t="s">
        <v>44</v>
      </c>
      <c r="D1005" s="1">
        <v>2101</v>
      </c>
      <c r="E1005" s="1">
        <v>19281</v>
      </c>
      <c r="F1005" s="2">
        <v>47043</v>
      </c>
    </row>
    <row r="1006" spans="1:6" x14ac:dyDescent="0.3">
      <c r="A1006">
        <v>2018</v>
      </c>
      <c r="B1006" t="s">
        <v>55</v>
      </c>
      <c r="C1006" t="s">
        <v>45</v>
      </c>
      <c r="D1006" s="1">
        <v>7317</v>
      </c>
      <c r="E1006" s="1">
        <v>109210</v>
      </c>
      <c r="F1006" s="2">
        <v>33346</v>
      </c>
    </row>
    <row r="1007" spans="1:6" x14ac:dyDescent="0.3">
      <c r="A1007">
        <v>2018</v>
      </c>
      <c r="B1007" t="s">
        <v>55</v>
      </c>
      <c r="C1007" t="s">
        <v>46</v>
      </c>
      <c r="D1007" s="1">
        <v>1199</v>
      </c>
      <c r="E1007" s="1">
        <v>23481</v>
      </c>
      <c r="F1007" s="2">
        <v>80012</v>
      </c>
    </row>
    <row r="1008" spans="1:6" x14ac:dyDescent="0.3">
      <c r="A1008">
        <v>2018</v>
      </c>
      <c r="B1008" t="s">
        <v>55</v>
      </c>
      <c r="C1008" t="s">
        <v>47</v>
      </c>
      <c r="D1008" s="1">
        <v>2926</v>
      </c>
      <c r="E1008" s="1">
        <v>32257</v>
      </c>
      <c r="F1008" s="2">
        <v>39437</v>
      </c>
    </row>
    <row r="1009" spans="1:6" x14ac:dyDescent="0.3">
      <c r="A1009">
        <v>2018</v>
      </c>
      <c r="B1009" t="s">
        <v>55</v>
      </c>
      <c r="C1009" t="s">
        <v>48</v>
      </c>
      <c r="D1009" s="1">
        <v>1438</v>
      </c>
      <c r="E1009" s="1">
        <v>23488</v>
      </c>
      <c r="F1009" s="2">
        <v>83751</v>
      </c>
    </row>
    <row r="1010" spans="1:6" x14ac:dyDescent="0.3">
      <c r="A1010">
        <v>2018</v>
      </c>
      <c r="B1010" t="s">
        <v>51</v>
      </c>
      <c r="C1010" t="s">
        <v>1</v>
      </c>
      <c r="D1010" s="1">
        <v>9897</v>
      </c>
      <c r="E1010" s="1">
        <v>89207</v>
      </c>
      <c r="F1010" s="2">
        <v>53957</v>
      </c>
    </row>
    <row r="1011" spans="1:6" x14ac:dyDescent="0.3">
      <c r="A1011">
        <v>2018</v>
      </c>
      <c r="B1011" t="s">
        <v>51</v>
      </c>
      <c r="C1011" t="s">
        <v>2</v>
      </c>
      <c r="D1011" s="1">
        <v>12867</v>
      </c>
      <c r="E1011" s="1">
        <v>158251</v>
      </c>
      <c r="F1011" s="2">
        <v>55989</v>
      </c>
    </row>
    <row r="1012" spans="1:6" x14ac:dyDescent="0.3">
      <c r="A1012">
        <v>2018</v>
      </c>
      <c r="B1012" t="s">
        <v>51</v>
      </c>
      <c r="C1012" t="s">
        <v>3</v>
      </c>
      <c r="D1012" s="1">
        <v>6945</v>
      </c>
      <c r="E1012" s="1">
        <v>50848</v>
      </c>
      <c r="F1012" s="2">
        <v>47988</v>
      </c>
    </row>
    <row r="1013" spans="1:6" x14ac:dyDescent="0.3">
      <c r="A1013">
        <v>2018</v>
      </c>
      <c r="B1013" t="s">
        <v>51</v>
      </c>
      <c r="C1013" t="s">
        <v>4</v>
      </c>
      <c r="D1013" s="1">
        <v>80657</v>
      </c>
      <c r="E1013" s="1">
        <v>860278</v>
      </c>
      <c r="F1013" s="2">
        <v>70084</v>
      </c>
    </row>
    <row r="1014" spans="1:6" x14ac:dyDescent="0.3">
      <c r="A1014">
        <v>2018</v>
      </c>
      <c r="B1014" t="s">
        <v>51</v>
      </c>
      <c r="C1014" t="s">
        <v>5</v>
      </c>
      <c r="D1014" s="1">
        <v>19884</v>
      </c>
      <c r="E1014" s="1">
        <v>173096</v>
      </c>
      <c r="F1014" s="2">
        <v>62414</v>
      </c>
    </row>
    <row r="1015" spans="1:6" x14ac:dyDescent="0.3">
      <c r="A1015">
        <v>2018</v>
      </c>
      <c r="B1015" t="s">
        <v>51</v>
      </c>
      <c r="C1015" t="s">
        <v>6</v>
      </c>
      <c r="D1015" s="1">
        <v>9399</v>
      </c>
      <c r="E1015" s="1">
        <v>58769</v>
      </c>
      <c r="F1015" s="2">
        <v>69727</v>
      </c>
    </row>
    <row r="1016" spans="1:6" x14ac:dyDescent="0.3">
      <c r="A1016">
        <v>2018</v>
      </c>
      <c r="B1016" t="s">
        <v>51</v>
      </c>
      <c r="C1016" t="s">
        <v>7</v>
      </c>
      <c r="D1016" s="1">
        <v>2871</v>
      </c>
      <c r="E1016" s="1">
        <v>22192</v>
      </c>
      <c r="F1016" s="2">
        <v>59797</v>
      </c>
    </row>
    <row r="1017" spans="1:6" x14ac:dyDescent="0.3">
      <c r="A1017">
        <v>2018</v>
      </c>
      <c r="B1017" t="s">
        <v>51</v>
      </c>
      <c r="C1017" t="s">
        <v>8</v>
      </c>
      <c r="D1017" s="1">
        <v>70819</v>
      </c>
      <c r="E1017" s="1">
        <v>541083</v>
      </c>
      <c r="F1017" s="2">
        <v>51286</v>
      </c>
    </row>
    <row r="1018" spans="1:6" x14ac:dyDescent="0.3">
      <c r="A1018">
        <v>2018</v>
      </c>
      <c r="B1018" t="s">
        <v>51</v>
      </c>
      <c r="C1018" t="s">
        <v>9</v>
      </c>
      <c r="D1018" s="1">
        <v>20577</v>
      </c>
      <c r="E1018" s="1">
        <v>195221</v>
      </c>
      <c r="F1018" s="2">
        <v>61018</v>
      </c>
    </row>
    <row r="1019" spans="1:6" x14ac:dyDescent="0.3">
      <c r="A1019">
        <v>2018</v>
      </c>
      <c r="B1019" t="s">
        <v>51</v>
      </c>
      <c r="C1019" t="s">
        <v>10</v>
      </c>
      <c r="D1019" s="1">
        <v>8174</v>
      </c>
      <c r="E1019" s="1">
        <v>46827</v>
      </c>
      <c r="F1019" s="2">
        <v>44285</v>
      </c>
    </row>
    <row r="1020" spans="1:6" x14ac:dyDescent="0.3">
      <c r="A1020">
        <v>2018</v>
      </c>
      <c r="B1020" t="s">
        <v>51</v>
      </c>
      <c r="C1020" t="s">
        <v>11</v>
      </c>
      <c r="D1020" s="1">
        <v>32305</v>
      </c>
      <c r="E1020" s="1">
        <v>225991</v>
      </c>
      <c r="F1020" s="2">
        <v>71957</v>
      </c>
    </row>
    <row r="1021" spans="1:6" x14ac:dyDescent="0.3">
      <c r="A1021">
        <v>2018</v>
      </c>
      <c r="B1021" t="s">
        <v>51</v>
      </c>
      <c r="C1021" t="s">
        <v>12</v>
      </c>
      <c r="D1021" s="1">
        <v>15176</v>
      </c>
      <c r="E1021" s="1">
        <v>141028</v>
      </c>
      <c r="F1021" s="2">
        <v>58404</v>
      </c>
    </row>
    <row r="1022" spans="1:6" x14ac:dyDescent="0.3">
      <c r="A1022">
        <v>2018</v>
      </c>
      <c r="B1022" t="s">
        <v>51</v>
      </c>
      <c r="C1022" t="s">
        <v>13</v>
      </c>
      <c r="D1022" s="1">
        <v>9447</v>
      </c>
      <c r="E1022" s="1">
        <v>77230</v>
      </c>
      <c r="F1022" s="2">
        <v>57435</v>
      </c>
    </row>
    <row r="1023" spans="1:6" x14ac:dyDescent="0.3">
      <c r="A1023">
        <v>2018</v>
      </c>
      <c r="B1023" t="s">
        <v>51</v>
      </c>
      <c r="C1023" t="s">
        <v>14</v>
      </c>
      <c r="D1023" s="1">
        <v>7555</v>
      </c>
      <c r="E1023" s="1">
        <v>61206</v>
      </c>
      <c r="F1023" s="2">
        <v>54735</v>
      </c>
    </row>
    <row r="1024" spans="1:6" x14ac:dyDescent="0.3">
      <c r="A1024">
        <v>2018</v>
      </c>
      <c r="B1024" t="s">
        <v>51</v>
      </c>
      <c r="C1024" t="s">
        <v>15</v>
      </c>
      <c r="D1024" s="1">
        <v>9466</v>
      </c>
      <c r="E1024" s="1">
        <v>77934</v>
      </c>
      <c r="F1024" s="2">
        <v>53957</v>
      </c>
    </row>
    <row r="1025" spans="1:6" x14ac:dyDescent="0.3">
      <c r="A1025">
        <v>2018</v>
      </c>
      <c r="B1025" t="s">
        <v>51</v>
      </c>
      <c r="C1025" t="s">
        <v>16</v>
      </c>
      <c r="D1025" s="1">
        <v>10844</v>
      </c>
      <c r="E1025" s="1">
        <v>151993</v>
      </c>
      <c r="F1025" s="2">
        <v>63892</v>
      </c>
    </row>
    <row r="1026" spans="1:6" x14ac:dyDescent="0.3">
      <c r="A1026">
        <v>2018</v>
      </c>
      <c r="B1026" t="s">
        <v>51</v>
      </c>
      <c r="C1026" t="s">
        <v>17</v>
      </c>
      <c r="D1026" s="1">
        <v>5475</v>
      </c>
      <c r="E1026" s="1">
        <v>29285</v>
      </c>
      <c r="F1026" s="2">
        <v>49575</v>
      </c>
    </row>
    <row r="1027" spans="1:6" x14ac:dyDescent="0.3">
      <c r="A1027">
        <v>2018</v>
      </c>
      <c r="B1027" t="s">
        <v>51</v>
      </c>
      <c r="C1027" t="s">
        <v>18</v>
      </c>
      <c r="D1027" s="1">
        <v>16487</v>
      </c>
      <c r="E1027" s="1">
        <v>163210</v>
      </c>
      <c r="F1027" s="2">
        <v>65971</v>
      </c>
    </row>
    <row r="1028" spans="1:6" x14ac:dyDescent="0.3">
      <c r="A1028">
        <v>2018</v>
      </c>
      <c r="B1028" t="s">
        <v>51</v>
      </c>
      <c r="C1028" t="s">
        <v>19</v>
      </c>
      <c r="D1028" s="1">
        <v>21120</v>
      </c>
      <c r="E1028" s="1">
        <v>158656</v>
      </c>
      <c r="F1028" s="2">
        <v>78802</v>
      </c>
    </row>
    <row r="1029" spans="1:6" x14ac:dyDescent="0.3">
      <c r="A1029">
        <v>2018</v>
      </c>
      <c r="B1029" t="s">
        <v>51</v>
      </c>
      <c r="C1029" t="s">
        <v>20</v>
      </c>
      <c r="D1029" s="1">
        <v>19952</v>
      </c>
      <c r="E1029" s="1">
        <v>168632</v>
      </c>
      <c r="F1029" s="2">
        <v>62378</v>
      </c>
    </row>
    <row r="1030" spans="1:6" x14ac:dyDescent="0.3">
      <c r="A1030">
        <v>2018</v>
      </c>
      <c r="B1030" t="s">
        <v>51</v>
      </c>
      <c r="C1030" t="s">
        <v>21</v>
      </c>
      <c r="D1030" s="1">
        <v>16480</v>
      </c>
      <c r="E1030" s="1">
        <v>121665</v>
      </c>
      <c r="F1030" s="2">
        <v>67248</v>
      </c>
    </row>
    <row r="1031" spans="1:6" x14ac:dyDescent="0.3">
      <c r="A1031">
        <v>2018</v>
      </c>
      <c r="B1031" t="s">
        <v>51</v>
      </c>
      <c r="C1031" t="s">
        <v>22</v>
      </c>
      <c r="D1031" s="1">
        <v>5760</v>
      </c>
      <c r="E1031" s="1">
        <v>43911</v>
      </c>
      <c r="F1031" s="2">
        <v>50325</v>
      </c>
    </row>
    <row r="1032" spans="1:6" x14ac:dyDescent="0.3">
      <c r="A1032">
        <v>2018</v>
      </c>
      <c r="B1032" t="s">
        <v>51</v>
      </c>
      <c r="C1032" t="s">
        <v>23</v>
      </c>
      <c r="D1032" s="1">
        <v>14591</v>
      </c>
      <c r="E1032" s="1">
        <v>122662</v>
      </c>
      <c r="F1032" s="2">
        <v>59442</v>
      </c>
    </row>
    <row r="1033" spans="1:6" x14ac:dyDescent="0.3">
      <c r="A1033">
        <v>2018</v>
      </c>
      <c r="B1033" t="s">
        <v>51</v>
      </c>
      <c r="C1033" t="s">
        <v>24</v>
      </c>
      <c r="D1033" s="1">
        <v>6514</v>
      </c>
      <c r="E1033" s="1">
        <v>29077</v>
      </c>
      <c r="F1033" s="2">
        <v>52969</v>
      </c>
    </row>
    <row r="1034" spans="1:6" x14ac:dyDescent="0.3">
      <c r="A1034">
        <v>2018</v>
      </c>
      <c r="B1034" t="s">
        <v>51</v>
      </c>
      <c r="C1034" t="s">
        <v>25</v>
      </c>
      <c r="D1034" s="1">
        <v>7068</v>
      </c>
      <c r="E1034" s="1">
        <v>52320</v>
      </c>
      <c r="F1034" s="2">
        <v>51657</v>
      </c>
    </row>
    <row r="1035" spans="1:6" x14ac:dyDescent="0.3">
      <c r="A1035">
        <v>2018</v>
      </c>
      <c r="B1035" t="s">
        <v>51</v>
      </c>
      <c r="C1035" t="s">
        <v>26</v>
      </c>
      <c r="D1035" s="1">
        <v>5898</v>
      </c>
      <c r="E1035" s="1">
        <v>89125</v>
      </c>
      <c r="F1035" s="2">
        <v>61123</v>
      </c>
    </row>
    <row r="1036" spans="1:6" x14ac:dyDescent="0.3">
      <c r="A1036">
        <v>2018</v>
      </c>
      <c r="B1036" t="s">
        <v>51</v>
      </c>
      <c r="C1036" t="s">
        <v>27</v>
      </c>
      <c r="D1036" s="1">
        <v>4498</v>
      </c>
      <c r="E1036" s="1">
        <v>26890</v>
      </c>
      <c r="F1036" s="2">
        <v>62661</v>
      </c>
    </row>
    <row r="1037" spans="1:6" x14ac:dyDescent="0.3">
      <c r="A1037">
        <v>2018</v>
      </c>
      <c r="B1037" t="s">
        <v>51</v>
      </c>
      <c r="C1037" t="s">
        <v>28</v>
      </c>
      <c r="D1037" s="1">
        <v>22416</v>
      </c>
      <c r="E1037" s="1">
        <v>157147</v>
      </c>
      <c r="F1037" s="2">
        <v>72658</v>
      </c>
    </row>
    <row r="1038" spans="1:6" x14ac:dyDescent="0.3">
      <c r="A1038">
        <v>2018</v>
      </c>
      <c r="B1038" t="s">
        <v>51</v>
      </c>
      <c r="C1038" t="s">
        <v>29</v>
      </c>
      <c r="D1038" s="1">
        <v>5337</v>
      </c>
      <c r="E1038" s="1">
        <v>47224</v>
      </c>
      <c r="F1038" s="2">
        <v>49350</v>
      </c>
    </row>
    <row r="1039" spans="1:6" x14ac:dyDescent="0.3">
      <c r="A1039">
        <v>2018</v>
      </c>
      <c r="B1039" t="s">
        <v>51</v>
      </c>
      <c r="C1039" t="s">
        <v>30</v>
      </c>
      <c r="D1039" s="1">
        <v>50281</v>
      </c>
      <c r="E1039" s="1">
        <v>399629</v>
      </c>
      <c r="F1039" s="2">
        <v>73248</v>
      </c>
    </row>
    <row r="1040" spans="1:6" x14ac:dyDescent="0.3">
      <c r="A1040">
        <v>2018</v>
      </c>
      <c r="B1040" t="s">
        <v>51</v>
      </c>
      <c r="C1040" t="s">
        <v>31</v>
      </c>
      <c r="D1040" s="1">
        <v>26741</v>
      </c>
      <c r="E1040" s="1">
        <v>220692</v>
      </c>
      <c r="F1040" s="2">
        <v>54587</v>
      </c>
    </row>
    <row r="1041" spans="1:6" x14ac:dyDescent="0.3">
      <c r="A1041">
        <v>2018</v>
      </c>
      <c r="B1041" t="s">
        <v>51</v>
      </c>
      <c r="C1041" t="s">
        <v>32</v>
      </c>
      <c r="D1041" s="1">
        <v>3798</v>
      </c>
      <c r="E1041" s="1">
        <v>26002</v>
      </c>
      <c r="F1041" s="2">
        <v>64586</v>
      </c>
    </row>
    <row r="1042" spans="1:6" x14ac:dyDescent="0.3">
      <c r="A1042">
        <v>2018</v>
      </c>
      <c r="B1042" t="s">
        <v>51</v>
      </c>
      <c r="C1042" t="s">
        <v>33</v>
      </c>
      <c r="D1042" s="1">
        <v>23076</v>
      </c>
      <c r="E1042" s="1">
        <v>220709</v>
      </c>
      <c r="F1042" s="2">
        <v>61194</v>
      </c>
    </row>
    <row r="1043" spans="1:6" x14ac:dyDescent="0.3">
      <c r="A1043">
        <v>2018</v>
      </c>
      <c r="B1043" t="s">
        <v>51</v>
      </c>
      <c r="C1043" t="s">
        <v>34</v>
      </c>
      <c r="D1043" s="1">
        <v>9765</v>
      </c>
      <c r="E1043" s="1">
        <v>80295</v>
      </c>
      <c r="F1043" s="2">
        <v>52777</v>
      </c>
    </row>
    <row r="1044" spans="1:6" x14ac:dyDescent="0.3">
      <c r="A1044">
        <v>2018</v>
      </c>
      <c r="B1044" t="s">
        <v>51</v>
      </c>
      <c r="C1044" t="s">
        <v>35</v>
      </c>
      <c r="D1044" s="1">
        <v>14244</v>
      </c>
      <c r="E1044" s="1">
        <v>104561</v>
      </c>
      <c r="F1044" s="2">
        <v>60523</v>
      </c>
    </row>
    <row r="1045" spans="1:6" x14ac:dyDescent="0.3">
      <c r="A1045">
        <v>2018</v>
      </c>
      <c r="B1045" t="s">
        <v>51</v>
      </c>
      <c r="C1045" t="s">
        <v>36</v>
      </c>
      <c r="D1045" s="1">
        <v>28749</v>
      </c>
      <c r="E1045" s="1">
        <v>255910</v>
      </c>
      <c r="F1045" s="2">
        <v>66852</v>
      </c>
    </row>
    <row r="1046" spans="1:6" x14ac:dyDescent="0.3">
      <c r="A1046">
        <v>2018</v>
      </c>
      <c r="B1046" t="s">
        <v>51</v>
      </c>
      <c r="C1046" t="s">
        <v>37</v>
      </c>
      <c r="D1046" s="1">
        <v>3743</v>
      </c>
      <c r="E1046" s="1">
        <v>19229</v>
      </c>
      <c r="F1046" s="2">
        <v>61579</v>
      </c>
    </row>
    <row r="1047" spans="1:6" x14ac:dyDescent="0.3">
      <c r="A1047">
        <v>2018</v>
      </c>
      <c r="B1047" t="s">
        <v>51</v>
      </c>
      <c r="C1047" t="s">
        <v>38</v>
      </c>
      <c r="D1047" s="1">
        <v>12124</v>
      </c>
      <c r="E1047" s="1">
        <v>104324</v>
      </c>
      <c r="F1047" s="2">
        <v>52634</v>
      </c>
    </row>
    <row r="1048" spans="1:6" x14ac:dyDescent="0.3">
      <c r="A1048">
        <v>2018</v>
      </c>
      <c r="B1048" t="s">
        <v>51</v>
      </c>
      <c r="C1048" t="s">
        <v>39</v>
      </c>
      <c r="D1048" s="1">
        <v>3884</v>
      </c>
      <c r="E1048" s="1">
        <v>22971</v>
      </c>
      <c r="F1048" s="2">
        <v>48981</v>
      </c>
    </row>
    <row r="1049" spans="1:6" x14ac:dyDescent="0.3">
      <c r="A1049">
        <v>2018</v>
      </c>
      <c r="B1049" t="s">
        <v>51</v>
      </c>
      <c r="C1049" t="s">
        <v>40</v>
      </c>
      <c r="D1049" s="1">
        <v>12110</v>
      </c>
      <c r="E1049" s="1">
        <v>124488</v>
      </c>
      <c r="F1049" s="2">
        <v>57033</v>
      </c>
    </row>
    <row r="1050" spans="1:6" x14ac:dyDescent="0.3">
      <c r="A1050">
        <v>2018</v>
      </c>
      <c r="B1050" t="s">
        <v>51</v>
      </c>
      <c r="C1050" t="s">
        <v>41</v>
      </c>
      <c r="D1050" s="1">
        <v>51405</v>
      </c>
      <c r="E1050" s="1">
        <v>739156</v>
      </c>
      <c r="F1050" s="2">
        <v>65554</v>
      </c>
    </row>
    <row r="1051" spans="1:6" x14ac:dyDescent="0.3">
      <c r="A1051">
        <v>2018</v>
      </c>
      <c r="B1051" t="s">
        <v>51</v>
      </c>
      <c r="C1051" t="s">
        <v>42</v>
      </c>
      <c r="D1051" s="1">
        <v>11572</v>
      </c>
      <c r="E1051" s="1">
        <v>104339</v>
      </c>
      <c r="F1051" s="2">
        <v>51052</v>
      </c>
    </row>
    <row r="1052" spans="1:6" x14ac:dyDescent="0.3">
      <c r="A1052">
        <v>2018</v>
      </c>
      <c r="B1052" t="s">
        <v>51</v>
      </c>
      <c r="C1052" t="s">
        <v>43</v>
      </c>
      <c r="D1052" s="1">
        <v>2878</v>
      </c>
      <c r="E1052" s="1">
        <v>15262</v>
      </c>
      <c r="F1052" s="2">
        <v>51025</v>
      </c>
    </row>
    <row r="1053" spans="1:6" x14ac:dyDescent="0.3">
      <c r="A1053">
        <v>2018</v>
      </c>
      <c r="B1053" t="s">
        <v>51</v>
      </c>
      <c r="C1053" t="s">
        <v>44</v>
      </c>
      <c r="D1053" s="1">
        <v>21508</v>
      </c>
      <c r="E1053" s="1">
        <v>197292</v>
      </c>
      <c r="F1053" s="2">
        <v>58050</v>
      </c>
    </row>
    <row r="1054" spans="1:6" x14ac:dyDescent="0.3">
      <c r="A1054">
        <v>2018</v>
      </c>
      <c r="B1054" t="s">
        <v>51</v>
      </c>
      <c r="C1054" t="s">
        <v>45</v>
      </c>
      <c r="D1054" s="1">
        <v>26015</v>
      </c>
      <c r="E1054" s="1">
        <v>199867</v>
      </c>
      <c r="F1054" s="2">
        <v>64432</v>
      </c>
    </row>
    <row r="1055" spans="1:6" x14ac:dyDescent="0.3">
      <c r="A1055">
        <v>2018</v>
      </c>
      <c r="B1055" t="s">
        <v>51</v>
      </c>
      <c r="C1055" t="s">
        <v>46</v>
      </c>
      <c r="D1055" s="1">
        <v>4435</v>
      </c>
      <c r="E1055" s="1">
        <v>40126</v>
      </c>
      <c r="F1055" s="2">
        <v>72255</v>
      </c>
    </row>
    <row r="1056" spans="1:6" x14ac:dyDescent="0.3">
      <c r="A1056">
        <v>2018</v>
      </c>
      <c r="B1056" t="s">
        <v>51</v>
      </c>
      <c r="C1056" t="s">
        <v>47</v>
      </c>
      <c r="D1056" s="1">
        <v>14814</v>
      </c>
      <c r="E1056" s="1">
        <v>122396</v>
      </c>
      <c r="F1056" s="2">
        <v>62063</v>
      </c>
    </row>
    <row r="1057" spans="1:6" x14ac:dyDescent="0.3">
      <c r="A1057">
        <v>2018</v>
      </c>
      <c r="B1057" t="s">
        <v>51</v>
      </c>
      <c r="C1057" t="s">
        <v>48</v>
      </c>
      <c r="D1057" s="1">
        <v>3375</v>
      </c>
      <c r="E1057" s="1">
        <v>20253</v>
      </c>
      <c r="F1057" s="2">
        <v>53554</v>
      </c>
    </row>
    <row r="1058" spans="1:6" x14ac:dyDescent="0.3">
      <c r="A1058">
        <v>2018</v>
      </c>
      <c r="B1058" t="s">
        <v>52</v>
      </c>
      <c r="C1058" t="s">
        <v>1</v>
      </c>
      <c r="D1058" s="1">
        <v>5566</v>
      </c>
      <c r="E1058" s="1">
        <v>266798</v>
      </c>
      <c r="F1058" s="2">
        <v>57068</v>
      </c>
    </row>
    <row r="1059" spans="1:6" x14ac:dyDescent="0.3">
      <c r="A1059">
        <v>2018</v>
      </c>
      <c r="B1059" t="s">
        <v>52</v>
      </c>
      <c r="C1059" t="s">
        <v>2</v>
      </c>
      <c r="D1059" s="1">
        <v>4926</v>
      </c>
      <c r="E1059" s="1">
        <v>169675</v>
      </c>
      <c r="F1059" s="2">
        <v>76139</v>
      </c>
    </row>
    <row r="1060" spans="1:6" x14ac:dyDescent="0.3">
      <c r="A1060">
        <v>2018</v>
      </c>
      <c r="B1060" t="s">
        <v>52</v>
      </c>
      <c r="C1060" t="s">
        <v>3</v>
      </c>
      <c r="D1060" s="1">
        <v>2918</v>
      </c>
      <c r="E1060" s="1">
        <v>160597</v>
      </c>
      <c r="F1060" s="2">
        <v>47984</v>
      </c>
    </row>
    <row r="1061" spans="1:6" x14ac:dyDescent="0.3">
      <c r="A1061">
        <v>2018</v>
      </c>
      <c r="B1061" t="s">
        <v>52</v>
      </c>
      <c r="C1061" t="s">
        <v>4</v>
      </c>
      <c r="D1061" s="1">
        <v>44706</v>
      </c>
      <c r="E1061" s="1">
        <v>1320068</v>
      </c>
      <c r="F1061" s="2">
        <v>95627</v>
      </c>
    </row>
    <row r="1062" spans="1:6" x14ac:dyDescent="0.3">
      <c r="A1062">
        <v>2018</v>
      </c>
      <c r="B1062" t="s">
        <v>52</v>
      </c>
      <c r="C1062" t="s">
        <v>5</v>
      </c>
      <c r="D1062" s="1">
        <v>5804</v>
      </c>
      <c r="E1062" s="1">
        <v>147285</v>
      </c>
      <c r="F1062" s="2">
        <v>70677</v>
      </c>
    </row>
    <row r="1063" spans="1:6" x14ac:dyDescent="0.3">
      <c r="A1063">
        <v>2018</v>
      </c>
      <c r="B1063" t="s">
        <v>52</v>
      </c>
      <c r="C1063" t="s">
        <v>6</v>
      </c>
      <c r="D1063" s="1">
        <v>4408</v>
      </c>
      <c r="E1063" s="1">
        <v>160500</v>
      </c>
      <c r="F1063" s="2">
        <v>82569</v>
      </c>
    </row>
    <row r="1064" spans="1:6" x14ac:dyDescent="0.3">
      <c r="A1064">
        <v>2018</v>
      </c>
      <c r="B1064" t="s">
        <v>52</v>
      </c>
      <c r="C1064" t="s">
        <v>7</v>
      </c>
      <c r="D1064">
        <v>661</v>
      </c>
      <c r="E1064" s="1">
        <v>27077</v>
      </c>
      <c r="F1064" s="2">
        <v>64153</v>
      </c>
    </row>
    <row r="1065" spans="1:6" x14ac:dyDescent="0.3">
      <c r="A1065">
        <v>2018</v>
      </c>
      <c r="B1065" t="s">
        <v>52</v>
      </c>
      <c r="C1065" t="s">
        <v>8</v>
      </c>
      <c r="D1065" s="1">
        <v>20548</v>
      </c>
      <c r="E1065" s="1">
        <v>371590</v>
      </c>
      <c r="F1065" s="2">
        <v>61740</v>
      </c>
    </row>
    <row r="1066" spans="1:6" x14ac:dyDescent="0.3">
      <c r="A1066">
        <v>2018</v>
      </c>
      <c r="B1066" t="s">
        <v>52</v>
      </c>
      <c r="C1066" t="s">
        <v>9</v>
      </c>
      <c r="D1066" s="1">
        <v>9884</v>
      </c>
      <c r="E1066" s="1">
        <v>406818</v>
      </c>
      <c r="F1066" s="2">
        <v>59168</v>
      </c>
    </row>
    <row r="1067" spans="1:6" x14ac:dyDescent="0.3">
      <c r="A1067">
        <v>2018</v>
      </c>
      <c r="B1067" t="s">
        <v>52</v>
      </c>
      <c r="C1067" t="s">
        <v>10</v>
      </c>
      <c r="D1067" s="1">
        <v>2807</v>
      </c>
      <c r="E1067" s="1">
        <v>67792</v>
      </c>
      <c r="F1067" s="2">
        <v>63932</v>
      </c>
    </row>
    <row r="1068" spans="1:6" x14ac:dyDescent="0.3">
      <c r="A1068">
        <v>2018</v>
      </c>
      <c r="B1068" t="s">
        <v>52</v>
      </c>
      <c r="C1068" t="s">
        <v>11</v>
      </c>
      <c r="D1068" s="1">
        <v>17883</v>
      </c>
      <c r="E1068" s="1">
        <v>586130</v>
      </c>
      <c r="F1068" s="2">
        <v>71895</v>
      </c>
    </row>
    <row r="1069" spans="1:6" x14ac:dyDescent="0.3">
      <c r="A1069">
        <v>2018</v>
      </c>
      <c r="B1069" t="s">
        <v>52</v>
      </c>
      <c r="C1069" t="s">
        <v>12</v>
      </c>
      <c r="D1069" s="1">
        <v>8825</v>
      </c>
      <c r="E1069" s="1">
        <v>541836</v>
      </c>
      <c r="F1069" s="2">
        <v>62680</v>
      </c>
    </row>
    <row r="1070" spans="1:6" x14ac:dyDescent="0.3">
      <c r="A1070">
        <v>2018</v>
      </c>
      <c r="B1070" t="s">
        <v>52</v>
      </c>
      <c r="C1070" t="s">
        <v>13</v>
      </c>
      <c r="D1070" s="1">
        <v>4142</v>
      </c>
      <c r="E1070" s="1">
        <v>222586</v>
      </c>
      <c r="F1070" s="2">
        <v>60257</v>
      </c>
    </row>
    <row r="1071" spans="1:6" x14ac:dyDescent="0.3">
      <c r="A1071">
        <v>2018</v>
      </c>
      <c r="B1071" t="s">
        <v>52</v>
      </c>
      <c r="C1071" t="s">
        <v>14</v>
      </c>
      <c r="D1071" s="1">
        <v>3143</v>
      </c>
      <c r="E1071" s="1">
        <v>165056</v>
      </c>
      <c r="F1071" s="2">
        <v>59206</v>
      </c>
    </row>
    <row r="1072" spans="1:6" x14ac:dyDescent="0.3">
      <c r="A1072">
        <v>2018</v>
      </c>
      <c r="B1072" t="s">
        <v>52</v>
      </c>
      <c r="C1072" t="s">
        <v>15</v>
      </c>
      <c r="D1072" s="1">
        <v>4443</v>
      </c>
      <c r="E1072" s="1">
        <v>251454</v>
      </c>
      <c r="F1072" s="2">
        <v>59208</v>
      </c>
    </row>
    <row r="1073" spans="1:6" x14ac:dyDescent="0.3">
      <c r="A1073">
        <v>2018</v>
      </c>
      <c r="B1073" t="s">
        <v>52</v>
      </c>
      <c r="C1073" t="s">
        <v>16</v>
      </c>
      <c r="D1073" s="1">
        <v>4428</v>
      </c>
      <c r="E1073" s="1">
        <v>135510</v>
      </c>
      <c r="F1073" s="2">
        <v>75881</v>
      </c>
    </row>
    <row r="1074" spans="1:6" x14ac:dyDescent="0.3">
      <c r="A1074">
        <v>2018</v>
      </c>
      <c r="B1074" t="s">
        <v>52</v>
      </c>
      <c r="C1074" t="s">
        <v>17</v>
      </c>
      <c r="D1074" s="1">
        <v>1856</v>
      </c>
      <c r="E1074" s="1">
        <v>51836</v>
      </c>
      <c r="F1074" s="2">
        <v>55894</v>
      </c>
    </row>
    <row r="1075" spans="1:6" x14ac:dyDescent="0.3">
      <c r="A1075">
        <v>2018</v>
      </c>
      <c r="B1075" t="s">
        <v>52</v>
      </c>
      <c r="C1075" t="s">
        <v>18</v>
      </c>
      <c r="D1075" s="1">
        <v>4035</v>
      </c>
      <c r="E1075" s="1">
        <v>109683</v>
      </c>
      <c r="F1075" s="2">
        <v>78350</v>
      </c>
    </row>
    <row r="1076" spans="1:6" x14ac:dyDescent="0.3">
      <c r="A1076">
        <v>2018</v>
      </c>
      <c r="B1076" t="s">
        <v>52</v>
      </c>
      <c r="C1076" t="s">
        <v>19</v>
      </c>
      <c r="D1076" s="1">
        <v>6711</v>
      </c>
      <c r="E1076" s="1">
        <v>245091</v>
      </c>
      <c r="F1076" s="2">
        <v>88576</v>
      </c>
    </row>
    <row r="1077" spans="1:6" x14ac:dyDescent="0.3">
      <c r="A1077">
        <v>2018</v>
      </c>
      <c r="B1077" t="s">
        <v>52</v>
      </c>
      <c r="C1077" t="s">
        <v>20</v>
      </c>
      <c r="D1077" s="1">
        <v>16070</v>
      </c>
      <c r="E1077" s="1">
        <v>627751</v>
      </c>
      <c r="F1077" s="2">
        <v>67537</v>
      </c>
    </row>
    <row r="1078" spans="1:6" x14ac:dyDescent="0.3">
      <c r="A1078">
        <v>2018</v>
      </c>
      <c r="B1078" t="s">
        <v>52</v>
      </c>
      <c r="C1078" t="s">
        <v>21</v>
      </c>
      <c r="D1078" s="1">
        <v>8487</v>
      </c>
      <c r="E1078" s="1">
        <v>321908</v>
      </c>
      <c r="F1078" s="2">
        <v>67096</v>
      </c>
    </row>
    <row r="1079" spans="1:6" x14ac:dyDescent="0.3">
      <c r="A1079">
        <v>2018</v>
      </c>
      <c r="B1079" t="s">
        <v>52</v>
      </c>
      <c r="C1079" t="s">
        <v>22</v>
      </c>
      <c r="D1079" s="1">
        <v>2421</v>
      </c>
      <c r="E1079" s="1">
        <v>144816</v>
      </c>
      <c r="F1079" s="2">
        <v>49254</v>
      </c>
    </row>
    <row r="1080" spans="1:6" x14ac:dyDescent="0.3">
      <c r="A1080">
        <v>2018</v>
      </c>
      <c r="B1080" t="s">
        <v>52</v>
      </c>
      <c r="C1080" t="s">
        <v>23</v>
      </c>
      <c r="D1080" s="1">
        <v>6476</v>
      </c>
      <c r="E1080" s="1">
        <v>273163</v>
      </c>
      <c r="F1080" s="2">
        <v>58359</v>
      </c>
    </row>
    <row r="1081" spans="1:6" x14ac:dyDescent="0.3">
      <c r="A1081">
        <v>2018</v>
      </c>
      <c r="B1081" t="s">
        <v>52</v>
      </c>
      <c r="C1081" t="s">
        <v>24</v>
      </c>
      <c r="D1081" s="1">
        <v>1634</v>
      </c>
      <c r="E1081" s="1">
        <v>20560</v>
      </c>
      <c r="F1081" s="2">
        <v>50194</v>
      </c>
    </row>
    <row r="1082" spans="1:6" x14ac:dyDescent="0.3">
      <c r="A1082">
        <v>2018</v>
      </c>
      <c r="B1082" t="s">
        <v>52</v>
      </c>
      <c r="C1082" t="s">
        <v>25</v>
      </c>
      <c r="D1082" s="1">
        <v>1988</v>
      </c>
      <c r="E1082" s="1">
        <v>99807</v>
      </c>
      <c r="F1082" s="2">
        <v>51566</v>
      </c>
    </row>
    <row r="1083" spans="1:6" x14ac:dyDescent="0.3">
      <c r="A1083">
        <v>2018</v>
      </c>
      <c r="B1083" t="s">
        <v>52</v>
      </c>
      <c r="C1083" t="s">
        <v>26</v>
      </c>
      <c r="D1083" s="1">
        <v>2066</v>
      </c>
      <c r="E1083" s="1">
        <v>55405</v>
      </c>
      <c r="F1083" s="2">
        <v>58543</v>
      </c>
    </row>
    <row r="1084" spans="1:6" x14ac:dyDescent="0.3">
      <c r="A1084">
        <v>2018</v>
      </c>
      <c r="B1084" t="s">
        <v>52</v>
      </c>
      <c r="C1084" t="s">
        <v>27</v>
      </c>
      <c r="D1084" s="1">
        <v>2032</v>
      </c>
      <c r="E1084" s="1">
        <v>70582</v>
      </c>
      <c r="F1084" s="2">
        <v>71722</v>
      </c>
    </row>
    <row r="1085" spans="1:6" x14ac:dyDescent="0.3">
      <c r="A1085">
        <v>2018</v>
      </c>
      <c r="B1085" t="s">
        <v>52</v>
      </c>
      <c r="C1085" t="s">
        <v>28</v>
      </c>
      <c r="D1085" s="1">
        <v>8976</v>
      </c>
      <c r="E1085" s="1">
        <v>245593</v>
      </c>
      <c r="F1085" s="2">
        <v>80088</v>
      </c>
    </row>
    <row r="1086" spans="1:6" x14ac:dyDescent="0.3">
      <c r="A1086">
        <v>2018</v>
      </c>
      <c r="B1086" t="s">
        <v>52</v>
      </c>
      <c r="C1086" t="s">
        <v>29</v>
      </c>
      <c r="D1086" s="1">
        <v>1768</v>
      </c>
      <c r="E1086" s="1">
        <v>27145</v>
      </c>
      <c r="F1086" s="2">
        <v>53139</v>
      </c>
    </row>
    <row r="1087" spans="1:6" x14ac:dyDescent="0.3">
      <c r="A1087">
        <v>2018</v>
      </c>
      <c r="B1087" t="s">
        <v>52</v>
      </c>
      <c r="C1087" t="s">
        <v>30</v>
      </c>
      <c r="D1087" s="1">
        <v>16910</v>
      </c>
      <c r="E1087" s="1">
        <v>441590</v>
      </c>
      <c r="F1087" s="2">
        <v>67614</v>
      </c>
    </row>
    <row r="1088" spans="1:6" x14ac:dyDescent="0.3">
      <c r="A1088">
        <v>2018</v>
      </c>
      <c r="B1088" t="s">
        <v>52</v>
      </c>
      <c r="C1088" t="s">
        <v>31</v>
      </c>
      <c r="D1088" s="1">
        <v>10219</v>
      </c>
      <c r="E1088" s="1">
        <v>474932</v>
      </c>
      <c r="F1088" s="2">
        <v>59827</v>
      </c>
    </row>
    <row r="1089" spans="1:6" x14ac:dyDescent="0.3">
      <c r="A1089">
        <v>2018</v>
      </c>
      <c r="B1089" t="s">
        <v>52</v>
      </c>
      <c r="C1089" t="s">
        <v>32</v>
      </c>
      <c r="D1089">
        <v>807</v>
      </c>
      <c r="E1089" s="1">
        <v>25906</v>
      </c>
      <c r="F1089" s="2">
        <v>53882</v>
      </c>
    </row>
    <row r="1090" spans="1:6" x14ac:dyDescent="0.3">
      <c r="A1090">
        <v>2018</v>
      </c>
      <c r="B1090" t="s">
        <v>52</v>
      </c>
      <c r="C1090" t="s">
        <v>33</v>
      </c>
      <c r="D1090" s="1">
        <v>15409</v>
      </c>
      <c r="E1090" s="1">
        <v>698950</v>
      </c>
      <c r="F1090" s="2">
        <v>61487</v>
      </c>
    </row>
    <row r="1091" spans="1:6" x14ac:dyDescent="0.3">
      <c r="A1091">
        <v>2018</v>
      </c>
      <c r="B1091" t="s">
        <v>52</v>
      </c>
      <c r="C1091" t="s">
        <v>34</v>
      </c>
      <c r="D1091" s="1">
        <v>4164</v>
      </c>
      <c r="E1091" s="1">
        <v>137739</v>
      </c>
      <c r="F1091" s="2">
        <v>58770</v>
      </c>
    </row>
    <row r="1092" spans="1:6" x14ac:dyDescent="0.3">
      <c r="A1092">
        <v>2018</v>
      </c>
      <c r="B1092" t="s">
        <v>52</v>
      </c>
      <c r="C1092" t="s">
        <v>35</v>
      </c>
      <c r="D1092" s="1">
        <v>6240</v>
      </c>
      <c r="E1092" s="1">
        <v>194693</v>
      </c>
      <c r="F1092" s="2">
        <v>70641</v>
      </c>
    </row>
    <row r="1093" spans="1:6" x14ac:dyDescent="0.3">
      <c r="A1093">
        <v>2018</v>
      </c>
      <c r="B1093" t="s">
        <v>52</v>
      </c>
      <c r="C1093" t="s">
        <v>36</v>
      </c>
      <c r="D1093" s="1">
        <v>14407</v>
      </c>
      <c r="E1093" s="1">
        <v>569811</v>
      </c>
      <c r="F1093" s="2">
        <v>62561</v>
      </c>
    </row>
    <row r="1094" spans="1:6" x14ac:dyDescent="0.3">
      <c r="A1094">
        <v>2018</v>
      </c>
      <c r="B1094" t="s">
        <v>52</v>
      </c>
      <c r="C1094" t="s">
        <v>37</v>
      </c>
      <c r="D1094" s="1">
        <v>1572</v>
      </c>
      <c r="E1094" s="1">
        <v>40340</v>
      </c>
      <c r="F1094" s="2">
        <v>58468</v>
      </c>
    </row>
    <row r="1095" spans="1:6" x14ac:dyDescent="0.3">
      <c r="A1095">
        <v>2018</v>
      </c>
      <c r="B1095" t="s">
        <v>52</v>
      </c>
      <c r="C1095" t="s">
        <v>38</v>
      </c>
      <c r="D1095" s="1">
        <v>6087</v>
      </c>
      <c r="E1095" s="1">
        <v>249719</v>
      </c>
      <c r="F1095" s="2">
        <v>59522</v>
      </c>
    </row>
    <row r="1096" spans="1:6" x14ac:dyDescent="0.3">
      <c r="A1096">
        <v>2018</v>
      </c>
      <c r="B1096" t="s">
        <v>52</v>
      </c>
      <c r="C1096" t="s">
        <v>39</v>
      </c>
      <c r="D1096" s="1">
        <v>1084</v>
      </c>
      <c r="E1096" s="1">
        <v>44442</v>
      </c>
      <c r="F1096" s="2">
        <v>49320</v>
      </c>
    </row>
    <row r="1097" spans="1:6" x14ac:dyDescent="0.3">
      <c r="A1097">
        <v>2018</v>
      </c>
      <c r="B1097" t="s">
        <v>52</v>
      </c>
      <c r="C1097" t="s">
        <v>40</v>
      </c>
      <c r="D1097" s="1">
        <v>7051</v>
      </c>
      <c r="E1097" s="1">
        <v>351073</v>
      </c>
      <c r="F1097" s="2">
        <v>59495</v>
      </c>
    </row>
    <row r="1098" spans="1:6" x14ac:dyDescent="0.3">
      <c r="A1098">
        <v>2018</v>
      </c>
      <c r="B1098" t="s">
        <v>52</v>
      </c>
      <c r="C1098" t="s">
        <v>41</v>
      </c>
      <c r="D1098" s="1">
        <v>24758</v>
      </c>
      <c r="E1098" s="1">
        <v>879509</v>
      </c>
      <c r="F1098" s="2">
        <v>77648</v>
      </c>
    </row>
    <row r="1099" spans="1:6" x14ac:dyDescent="0.3">
      <c r="A1099">
        <v>2018</v>
      </c>
      <c r="B1099" t="s">
        <v>52</v>
      </c>
      <c r="C1099" t="s">
        <v>42</v>
      </c>
      <c r="D1099" s="1">
        <v>4386</v>
      </c>
      <c r="E1099" s="1">
        <v>132149</v>
      </c>
      <c r="F1099" s="2">
        <v>58006</v>
      </c>
    </row>
    <row r="1100" spans="1:6" x14ac:dyDescent="0.3">
      <c r="A1100">
        <v>2018</v>
      </c>
      <c r="B1100" t="s">
        <v>52</v>
      </c>
      <c r="C1100" t="s">
        <v>43</v>
      </c>
      <c r="D1100" s="1">
        <v>1108</v>
      </c>
      <c r="E1100" s="1">
        <v>29827</v>
      </c>
      <c r="F1100" s="2">
        <v>59390</v>
      </c>
    </row>
    <row r="1101" spans="1:6" x14ac:dyDescent="0.3">
      <c r="A1101">
        <v>2018</v>
      </c>
      <c r="B1101" t="s">
        <v>52</v>
      </c>
      <c r="C1101" t="s">
        <v>44</v>
      </c>
      <c r="D1101" s="1">
        <v>6750</v>
      </c>
      <c r="E1101" s="1">
        <v>238645</v>
      </c>
      <c r="F1101" s="2">
        <v>59974</v>
      </c>
    </row>
    <row r="1102" spans="1:6" x14ac:dyDescent="0.3">
      <c r="A1102">
        <v>2018</v>
      </c>
      <c r="B1102" t="s">
        <v>52</v>
      </c>
      <c r="C1102" t="s">
        <v>45</v>
      </c>
      <c r="D1102" s="1">
        <v>7798</v>
      </c>
      <c r="E1102" s="1">
        <v>284112</v>
      </c>
      <c r="F1102" s="2">
        <v>79321</v>
      </c>
    </row>
    <row r="1103" spans="1:6" x14ac:dyDescent="0.3">
      <c r="A1103">
        <v>2018</v>
      </c>
      <c r="B1103" t="s">
        <v>52</v>
      </c>
      <c r="C1103" t="s">
        <v>46</v>
      </c>
      <c r="D1103" s="1">
        <v>1268</v>
      </c>
      <c r="E1103" s="1">
        <v>46952</v>
      </c>
      <c r="F1103" s="2">
        <v>60459</v>
      </c>
    </row>
    <row r="1104" spans="1:6" x14ac:dyDescent="0.3">
      <c r="A1104">
        <v>2018</v>
      </c>
      <c r="B1104" t="s">
        <v>52</v>
      </c>
      <c r="C1104" t="s">
        <v>47</v>
      </c>
      <c r="D1104" s="1">
        <v>9432</v>
      </c>
      <c r="E1104" s="1">
        <v>475510</v>
      </c>
      <c r="F1104" s="2">
        <v>58047</v>
      </c>
    </row>
    <row r="1105" spans="1:6" x14ac:dyDescent="0.3">
      <c r="A1105">
        <v>2018</v>
      </c>
      <c r="B1105" t="s">
        <v>52</v>
      </c>
      <c r="C1105" t="s">
        <v>48</v>
      </c>
      <c r="D1105">
        <v>600</v>
      </c>
      <c r="E1105" s="1">
        <v>9721</v>
      </c>
      <c r="F1105" s="2">
        <v>67060</v>
      </c>
    </row>
    <row r="1106" spans="1:6" x14ac:dyDescent="0.3">
      <c r="A1106">
        <v>2018</v>
      </c>
      <c r="B1106" t="s">
        <v>54</v>
      </c>
      <c r="C1106" t="s">
        <v>1</v>
      </c>
      <c r="D1106" s="1">
        <v>32481</v>
      </c>
      <c r="E1106" s="1">
        <v>377561</v>
      </c>
      <c r="F1106" s="2">
        <v>41970</v>
      </c>
    </row>
    <row r="1107" spans="1:6" x14ac:dyDescent="0.3">
      <c r="A1107">
        <v>2018</v>
      </c>
      <c r="B1107" t="s">
        <v>54</v>
      </c>
      <c r="C1107" t="s">
        <v>2</v>
      </c>
      <c r="D1107" s="1">
        <v>31775</v>
      </c>
      <c r="E1107" s="1">
        <v>532318</v>
      </c>
      <c r="F1107" s="2">
        <v>46734</v>
      </c>
    </row>
    <row r="1108" spans="1:6" x14ac:dyDescent="0.3">
      <c r="A1108">
        <v>2018</v>
      </c>
      <c r="B1108" t="s">
        <v>54</v>
      </c>
      <c r="C1108" t="s">
        <v>3</v>
      </c>
      <c r="D1108" s="1">
        <v>21642</v>
      </c>
      <c r="E1108" s="1">
        <v>248584</v>
      </c>
      <c r="F1108" s="2">
        <v>41450</v>
      </c>
    </row>
    <row r="1109" spans="1:6" x14ac:dyDescent="0.3">
      <c r="A1109">
        <v>2018</v>
      </c>
      <c r="B1109" t="s">
        <v>54</v>
      </c>
      <c r="C1109" t="s">
        <v>4</v>
      </c>
      <c r="D1109" s="1">
        <v>196511</v>
      </c>
      <c r="E1109" s="1">
        <v>3033009</v>
      </c>
      <c r="F1109" s="2">
        <v>52020</v>
      </c>
    </row>
    <row r="1110" spans="1:6" x14ac:dyDescent="0.3">
      <c r="A1110">
        <v>2018</v>
      </c>
      <c r="B1110" t="s">
        <v>54</v>
      </c>
      <c r="C1110" t="s">
        <v>5</v>
      </c>
      <c r="D1110" s="1">
        <v>35891</v>
      </c>
      <c r="E1110" s="1">
        <v>466602</v>
      </c>
      <c r="F1110" s="2">
        <v>50043</v>
      </c>
    </row>
    <row r="1111" spans="1:6" x14ac:dyDescent="0.3">
      <c r="A1111">
        <v>2018</v>
      </c>
      <c r="B1111" t="s">
        <v>54</v>
      </c>
      <c r="C1111" t="s">
        <v>6</v>
      </c>
      <c r="D1111" s="1">
        <v>24902</v>
      </c>
      <c r="E1111" s="1">
        <v>296173</v>
      </c>
      <c r="F1111" s="2">
        <v>51041</v>
      </c>
    </row>
    <row r="1112" spans="1:6" x14ac:dyDescent="0.3">
      <c r="A1112">
        <v>2018</v>
      </c>
      <c r="B1112" t="s">
        <v>54</v>
      </c>
      <c r="C1112" t="s">
        <v>7</v>
      </c>
      <c r="D1112" s="1">
        <v>6850</v>
      </c>
      <c r="E1112" s="1">
        <v>79300</v>
      </c>
      <c r="F1112" s="2">
        <v>40843</v>
      </c>
    </row>
    <row r="1113" spans="1:6" x14ac:dyDescent="0.3">
      <c r="A1113">
        <v>2018</v>
      </c>
      <c r="B1113" t="s">
        <v>54</v>
      </c>
      <c r="C1113" t="s">
        <v>8</v>
      </c>
      <c r="D1113" s="1">
        <v>139486</v>
      </c>
      <c r="E1113" s="1">
        <v>1772605</v>
      </c>
      <c r="F1113" s="2">
        <v>44766</v>
      </c>
    </row>
    <row r="1114" spans="1:6" x14ac:dyDescent="0.3">
      <c r="A1114">
        <v>2018</v>
      </c>
      <c r="B1114" t="s">
        <v>54</v>
      </c>
      <c r="C1114" t="s">
        <v>9</v>
      </c>
      <c r="D1114" s="1">
        <v>60996</v>
      </c>
      <c r="E1114" s="1">
        <v>934259</v>
      </c>
      <c r="F1114" s="2">
        <v>49352</v>
      </c>
    </row>
    <row r="1115" spans="1:6" x14ac:dyDescent="0.3">
      <c r="A1115">
        <v>2018</v>
      </c>
      <c r="B1115" t="s">
        <v>54</v>
      </c>
      <c r="C1115" t="s">
        <v>10</v>
      </c>
      <c r="D1115" s="1">
        <v>11969</v>
      </c>
      <c r="E1115" s="1">
        <v>139473</v>
      </c>
      <c r="F1115" s="2">
        <v>39972</v>
      </c>
    </row>
    <row r="1116" spans="1:6" x14ac:dyDescent="0.3">
      <c r="A1116">
        <v>2018</v>
      </c>
      <c r="B1116" t="s">
        <v>54</v>
      </c>
      <c r="C1116" t="s">
        <v>11</v>
      </c>
      <c r="D1116" s="1">
        <v>78063</v>
      </c>
      <c r="E1116" s="1">
        <v>1192654</v>
      </c>
      <c r="F1116" s="2">
        <v>51570</v>
      </c>
    </row>
    <row r="1117" spans="1:6" x14ac:dyDescent="0.3">
      <c r="A1117">
        <v>2018</v>
      </c>
      <c r="B1117" t="s">
        <v>54</v>
      </c>
      <c r="C1117" t="s">
        <v>12</v>
      </c>
      <c r="D1117" s="1">
        <v>40681</v>
      </c>
      <c r="E1117" s="1">
        <v>591234</v>
      </c>
      <c r="F1117" s="2">
        <v>42092</v>
      </c>
    </row>
    <row r="1118" spans="1:6" x14ac:dyDescent="0.3">
      <c r="A1118">
        <v>2018</v>
      </c>
      <c r="B1118" t="s">
        <v>54</v>
      </c>
      <c r="C1118" t="s">
        <v>13</v>
      </c>
      <c r="D1118" s="1">
        <v>23521</v>
      </c>
      <c r="E1118" s="1">
        <v>309603</v>
      </c>
      <c r="F1118" s="2">
        <v>40539</v>
      </c>
    </row>
    <row r="1119" spans="1:6" x14ac:dyDescent="0.3">
      <c r="A1119">
        <v>2018</v>
      </c>
      <c r="B1119" t="s">
        <v>54</v>
      </c>
      <c r="C1119" t="s">
        <v>14</v>
      </c>
      <c r="D1119" s="1">
        <v>20370</v>
      </c>
      <c r="E1119" s="1">
        <v>263858</v>
      </c>
      <c r="F1119" s="2">
        <v>42235</v>
      </c>
    </row>
    <row r="1120" spans="1:6" x14ac:dyDescent="0.3">
      <c r="A1120">
        <v>2018</v>
      </c>
      <c r="B1120" t="s">
        <v>54</v>
      </c>
      <c r="C1120" t="s">
        <v>15</v>
      </c>
      <c r="D1120" s="1">
        <v>28056</v>
      </c>
      <c r="E1120" s="1">
        <v>399946</v>
      </c>
      <c r="F1120" s="2">
        <v>42623</v>
      </c>
    </row>
    <row r="1121" spans="1:6" x14ac:dyDescent="0.3">
      <c r="A1121">
        <v>2018</v>
      </c>
      <c r="B1121" t="s">
        <v>54</v>
      </c>
      <c r="C1121" t="s">
        <v>16</v>
      </c>
      <c r="D1121" s="1">
        <v>30545</v>
      </c>
      <c r="E1121" s="1">
        <v>377555</v>
      </c>
      <c r="F1121" s="2">
        <v>42196</v>
      </c>
    </row>
    <row r="1122" spans="1:6" x14ac:dyDescent="0.3">
      <c r="A1122">
        <v>2018</v>
      </c>
      <c r="B1122" t="s">
        <v>54</v>
      </c>
      <c r="C1122" t="s">
        <v>17</v>
      </c>
      <c r="D1122" s="1">
        <v>10761</v>
      </c>
      <c r="E1122" s="1">
        <v>118191</v>
      </c>
      <c r="F1122" s="2">
        <v>37589</v>
      </c>
    </row>
    <row r="1123" spans="1:6" x14ac:dyDescent="0.3">
      <c r="A1123">
        <v>2018</v>
      </c>
      <c r="B1123" t="s">
        <v>54</v>
      </c>
      <c r="C1123" t="s">
        <v>18</v>
      </c>
      <c r="D1123" s="1">
        <v>32767</v>
      </c>
      <c r="E1123" s="1">
        <v>462590</v>
      </c>
      <c r="F1123" s="2">
        <v>46648</v>
      </c>
    </row>
    <row r="1124" spans="1:6" x14ac:dyDescent="0.3">
      <c r="A1124">
        <v>2018</v>
      </c>
      <c r="B1124" t="s">
        <v>54</v>
      </c>
      <c r="C1124" t="s">
        <v>19</v>
      </c>
      <c r="D1124" s="1">
        <v>42171</v>
      </c>
      <c r="E1124" s="1">
        <v>577061</v>
      </c>
      <c r="F1124" s="2">
        <v>52937</v>
      </c>
    </row>
    <row r="1125" spans="1:6" x14ac:dyDescent="0.3">
      <c r="A1125">
        <v>2018</v>
      </c>
      <c r="B1125" t="s">
        <v>54</v>
      </c>
      <c r="C1125" t="s">
        <v>20</v>
      </c>
      <c r="D1125" s="1">
        <v>52459</v>
      </c>
      <c r="E1125" s="1">
        <v>786892</v>
      </c>
      <c r="F1125" s="2">
        <v>47200</v>
      </c>
    </row>
    <row r="1126" spans="1:6" x14ac:dyDescent="0.3">
      <c r="A1126">
        <v>2018</v>
      </c>
      <c r="B1126" t="s">
        <v>54</v>
      </c>
      <c r="C1126" t="s">
        <v>21</v>
      </c>
      <c r="D1126" s="1">
        <v>37272</v>
      </c>
      <c r="E1126" s="1">
        <v>531669</v>
      </c>
      <c r="F1126" s="2">
        <v>49570</v>
      </c>
    </row>
    <row r="1127" spans="1:6" x14ac:dyDescent="0.3">
      <c r="A1127">
        <v>2018</v>
      </c>
      <c r="B1127" t="s">
        <v>54</v>
      </c>
      <c r="C1127" t="s">
        <v>22</v>
      </c>
      <c r="D1127" s="1">
        <v>19763</v>
      </c>
      <c r="E1127" s="1">
        <v>229107</v>
      </c>
      <c r="F1127" s="2">
        <v>36497</v>
      </c>
    </row>
    <row r="1128" spans="1:6" x14ac:dyDescent="0.3">
      <c r="A1128">
        <v>2018</v>
      </c>
      <c r="B1128" t="s">
        <v>54</v>
      </c>
      <c r="C1128" t="s">
        <v>23</v>
      </c>
      <c r="D1128" s="1">
        <v>38808</v>
      </c>
      <c r="E1128" s="1">
        <v>537150</v>
      </c>
      <c r="F1128" s="2">
        <v>42469</v>
      </c>
    </row>
    <row r="1129" spans="1:6" x14ac:dyDescent="0.3">
      <c r="A1129">
        <v>2018</v>
      </c>
      <c r="B1129" t="s">
        <v>54</v>
      </c>
      <c r="C1129" t="s">
        <v>24</v>
      </c>
      <c r="D1129" s="1">
        <v>9250</v>
      </c>
      <c r="E1129" s="1">
        <v>91355</v>
      </c>
      <c r="F1129" s="2">
        <v>39170</v>
      </c>
    </row>
    <row r="1130" spans="1:6" x14ac:dyDescent="0.3">
      <c r="A1130">
        <v>2018</v>
      </c>
      <c r="B1130" t="s">
        <v>54</v>
      </c>
      <c r="C1130" t="s">
        <v>25</v>
      </c>
      <c r="D1130" s="1">
        <v>14923</v>
      </c>
      <c r="E1130" s="1">
        <v>189793</v>
      </c>
      <c r="F1130" s="2">
        <v>39891</v>
      </c>
    </row>
    <row r="1131" spans="1:6" x14ac:dyDescent="0.3">
      <c r="A1131">
        <v>2018</v>
      </c>
      <c r="B1131" t="s">
        <v>54</v>
      </c>
      <c r="C1131" t="s">
        <v>26</v>
      </c>
      <c r="D1131" s="1">
        <v>15829</v>
      </c>
      <c r="E1131" s="1">
        <v>254417</v>
      </c>
      <c r="F1131" s="2">
        <v>44190</v>
      </c>
    </row>
    <row r="1132" spans="1:6" x14ac:dyDescent="0.3">
      <c r="A1132">
        <v>2018</v>
      </c>
      <c r="B1132" t="s">
        <v>54</v>
      </c>
      <c r="C1132" t="s">
        <v>27</v>
      </c>
      <c r="D1132" s="1">
        <v>12509</v>
      </c>
      <c r="E1132" s="1">
        <v>139183</v>
      </c>
      <c r="F1132" s="2">
        <v>47777</v>
      </c>
    </row>
    <row r="1133" spans="1:6" x14ac:dyDescent="0.3">
      <c r="A1133">
        <v>2018</v>
      </c>
      <c r="B1133" t="s">
        <v>54</v>
      </c>
      <c r="C1133" t="s">
        <v>28</v>
      </c>
      <c r="D1133" s="1">
        <v>54238</v>
      </c>
      <c r="E1133" s="1">
        <v>876344</v>
      </c>
      <c r="F1133" s="2">
        <v>53723</v>
      </c>
    </row>
    <row r="1134" spans="1:6" x14ac:dyDescent="0.3">
      <c r="A1134">
        <v>2018</v>
      </c>
      <c r="B1134" t="s">
        <v>54</v>
      </c>
      <c r="C1134" t="s">
        <v>29</v>
      </c>
      <c r="D1134" s="1">
        <v>10758</v>
      </c>
      <c r="E1134" s="1">
        <v>135970</v>
      </c>
      <c r="F1134" s="2">
        <v>38078</v>
      </c>
    </row>
    <row r="1135" spans="1:6" x14ac:dyDescent="0.3">
      <c r="A1135">
        <v>2018</v>
      </c>
      <c r="B1135" t="s">
        <v>54</v>
      </c>
      <c r="C1135" t="s">
        <v>30</v>
      </c>
      <c r="D1135" s="1">
        <v>123741</v>
      </c>
      <c r="E1135" s="1">
        <v>1554768</v>
      </c>
      <c r="F1135" s="2">
        <v>51832</v>
      </c>
    </row>
    <row r="1136" spans="1:6" x14ac:dyDescent="0.3">
      <c r="A1136">
        <v>2018</v>
      </c>
      <c r="B1136" t="s">
        <v>54</v>
      </c>
      <c r="C1136" t="s">
        <v>31</v>
      </c>
      <c r="D1136" s="1">
        <v>61525</v>
      </c>
      <c r="E1136" s="1">
        <v>830550</v>
      </c>
      <c r="F1136" s="2">
        <v>43092</v>
      </c>
    </row>
    <row r="1137" spans="1:6" x14ac:dyDescent="0.3">
      <c r="A1137">
        <v>2018</v>
      </c>
      <c r="B1137" t="s">
        <v>54</v>
      </c>
      <c r="C1137" t="s">
        <v>32</v>
      </c>
      <c r="D1137" s="1">
        <v>7753</v>
      </c>
      <c r="E1137" s="1">
        <v>91635</v>
      </c>
      <c r="F1137" s="2">
        <v>49819</v>
      </c>
    </row>
    <row r="1138" spans="1:6" x14ac:dyDescent="0.3">
      <c r="A1138">
        <v>2018</v>
      </c>
      <c r="B1138" t="s">
        <v>54</v>
      </c>
      <c r="C1138" t="s">
        <v>33</v>
      </c>
      <c r="D1138" s="1">
        <v>68615</v>
      </c>
      <c r="E1138" s="1">
        <v>1017249</v>
      </c>
      <c r="F1138" s="2">
        <v>44247</v>
      </c>
    </row>
    <row r="1139" spans="1:6" x14ac:dyDescent="0.3">
      <c r="A1139">
        <v>2018</v>
      </c>
      <c r="B1139" t="s">
        <v>54</v>
      </c>
      <c r="C1139" t="s">
        <v>34</v>
      </c>
      <c r="D1139" s="1">
        <v>23748</v>
      </c>
      <c r="E1139" s="1">
        <v>297631</v>
      </c>
      <c r="F1139" s="2">
        <v>41554</v>
      </c>
    </row>
    <row r="1140" spans="1:6" x14ac:dyDescent="0.3">
      <c r="A1140">
        <v>2018</v>
      </c>
      <c r="B1140" t="s">
        <v>54</v>
      </c>
      <c r="C1140" t="s">
        <v>35</v>
      </c>
      <c r="D1140" s="1">
        <v>26503</v>
      </c>
      <c r="E1140" s="1">
        <v>349656</v>
      </c>
      <c r="F1140" s="2">
        <v>44347</v>
      </c>
    </row>
    <row r="1141" spans="1:6" x14ac:dyDescent="0.3">
      <c r="A1141">
        <v>2018</v>
      </c>
      <c r="B1141" t="s">
        <v>54</v>
      </c>
      <c r="C1141" t="s">
        <v>36</v>
      </c>
      <c r="D1141" s="1">
        <v>74845</v>
      </c>
      <c r="E1141" s="1">
        <v>1117054</v>
      </c>
      <c r="F1141" s="2">
        <v>45000</v>
      </c>
    </row>
    <row r="1142" spans="1:6" x14ac:dyDescent="0.3">
      <c r="A1142">
        <v>2018</v>
      </c>
      <c r="B1142" t="s">
        <v>54</v>
      </c>
      <c r="C1142" t="s">
        <v>37</v>
      </c>
      <c r="D1142" s="1">
        <v>7658</v>
      </c>
      <c r="E1142" s="1">
        <v>76762</v>
      </c>
      <c r="F1142" s="2">
        <v>43902</v>
      </c>
    </row>
    <row r="1143" spans="1:6" x14ac:dyDescent="0.3">
      <c r="A1143">
        <v>2018</v>
      </c>
      <c r="B1143" t="s">
        <v>54</v>
      </c>
      <c r="C1143" t="s">
        <v>38</v>
      </c>
      <c r="D1143" s="1">
        <v>30013</v>
      </c>
      <c r="E1143" s="1">
        <v>402308</v>
      </c>
      <c r="F1143" s="2">
        <v>39429</v>
      </c>
    </row>
    <row r="1144" spans="1:6" x14ac:dyDescent="0.3">
      <c r="A1144">
        <v>2018</v>
      </c>
      <c r="B1144" t="s">
        <v>54</v>
      </c>
      <c r="C1144" t="s">
        <v>39</v>
      </c>
      <c r="D1144" s="1">
        <v>8059</v>
      </c>
      <c r="E1144" s="1">
        <v>85734</v>
      </c>
      <c r="F1144" s="2">
        <v>39650</v>
      </c>
    </row>
    <row r="1145" spans="1:6" x14ac:dyDescent="0.3">
      <c r="A1145">
        <v>2018</v>
      </c>
      <c r="B1145" t="s">
        <v>54</v>
      </c>
      <c r="C1145" t="s">
        <v>40</v>
      </c>
      <c r="D1145" s="1">
        <v>40040</v>
      </c>
      <c r="E1145" s="1">
        <v>623566</v>
      </c>
      <c r="F1145" s="2">
        <v>46137</v>
      </c>
    </row>
    <row r="1146" spans="1:6" x14ac:dyDescent="0.3">
      <c r="A1146">
        <v>2018</v>
      </c>
      <c r="B1146" t="s">
        <v>54</v>
      </c>
      <c r="C1146" t="s">
        <v>41</v>
      </c>
      <c r="D1146" s="1">
        <v>147447</v>
      </c>
      <c r="E1146" s="1">
        <v>2465009</v>
      </c>
      <c r="F1146" s="2">
        <v>52337</v>
      </c>
    </row>
    <row r="1147" spans="1:6" x14ac:dyDescent="0.3">
      <c r="A1147">
        <v>2018</v>
      </c>
      <c r="B1147" t="s">
        <v>54</v>
      </c>
      <c r="C1147" t="s">
        <v>42</v>
      </c>
      <c r="D1147" s="1">
        <v>19531</v>
      </c>
      <c r="E1147" s="1">
        <v>284283</v>
      </c>
      <c r="F1147" s="2">
        <v>44163</v>
      </c>
    </row>
    <row r="1148" spans="1:6" x14ac:dyDescent="0.3">
      <c r="A1148">
        <v>2018</v>
      </c>
      <c r="B1148" t="s">
        <v>54</v>
      </c>
      <c r="C1148" t="s">
        <v>43</v>
      </c>
      <c r="D1148" s="1">
        <v>5084</v>
      </c>
      <c r="E1148" s="1">
        <v>54476</v>
      </c>
      <c r="F1148" s="2">
        <v>40351</v>
      </c>
    </row>
    <row r="1149" spans="1:6" x14ac:dyDescent="0.3">
      <c r="A1149">
        <v>2018</v>
      </c>
      <c r="B1149" t="s">
        <v>54</v>
      </c>
      <c r="C1149" t="s">
        <v>44</v>
      </c>
      <c r="D1149" s="1">
        <v>43180</v>
      </c>
      <c r="E1149" s="1">
        <v>650233</v>
      </c>
      <c r="F1149" s="2">
        <v>43886</v>
      </c>
    </row>
    <row r="1150" spans="1:6" x14ac:dyDescent="0.3">
      <c r="A1150">
        <v>2018</v>
      </c>
      <c r="B1150" t="s">
        <v>54</v>
      </c>
      <c r="C1150" t="s">
        <v>45</v>
      </c>
      <c r="D1150" s="1">
        <v>39324</v>
      </c>
      <c r="E1150" s="1">
        <v>621384</v>
      </c>
      <c r="F1150" s="2">
        <v>63994</v>
      </c>
    </row>
    <row r="1151" spans="1:6" x14ac:dyDescent="0.3">
      <c r="A1151">
        <v>2018</v>
      </c>
      <c r="B1151" t="s">
        <v>54</v>
      </c>
      <c r="C1151" t="s">
        <v>46</v>
      </c>
      <c r="D1151" s="1">
        <v>10925</v>
      </c>
      <c r="E1151" s="1">
        <v>128211</v>
      </c>
      <c r="F1151" s="2">
        <v>38698</v>
      </c>
    </row>
    <row r="1152" spans="1:6" x14ac:dyDescent="0.3">
      <c r="A1152">
        <v>2018</v>
      </c>
      <c r="B1152" t="s">
        <v>54</v>
      </c>
      <c r="C1152" t="s">
        <v>47</v>
      </c>
      <c r="D1152" s="1">
        <v>36496</v>
      </c>
      <c r="E1152" s="1">
        <v>541333</v>
      </c>
      <c r="F1152" s="2">
        <v>41512</v>
      </c>
    </row>
    <row r="1153" spans="1:6" x14ac:dyDescent="0.3">
      <c r="A1153">
        <v>2018</v>
      </c>
      <c r="B1153" t="s">
        <v>54</v>
      </c>
      <c r="C1153" t="s">
        <v>48</v>
      </c>
      <c r="D1153" s="1">
        <v>4830</v>
      </c>
      <c r="E1153" s="1">
        <v>49819</v>
      </c>
      <c r="F1153" s="2">
        <v>42737</v>
      </c>
    </row>
    <row r="1154" spans="1:6" x14ac:dyDescent="0.3">
      <c r="A1154">
        <v>2018</v>
      </c>
      <c r="B1154" t="s">
        <v>53</v>
      </c>
      <c r="C1154" t="s">
        <v>1</v>
      </c>
      <c r="D1154" s="1">
        <v>2168</v>
      </c>
      <c r="E1154" s="1">
        <v>21030</v>
      </c>
      <c r="F1154" s="2">
        <v>60025</v>
      </c>
    </row>
    <row r="1155" spans="1:6" x14ac:dyDescent="0.3">
      <c r="A1155">
        <v>2018</v>
      </c>
      <c r="B1155" t="s">
        <v>53</v>
      </c>
      <c r="C1155" t="s">
        <v>2</v>
      </c>
      <c r="D1155" s="1">
        <v>3113</v>
      </c>
      <c r="E1155" s="1">
        <v>47340</v>
      </c>
      <c r="F1155" s="2">
        <v>75499</v>
      </c>
    </row>
    <row r="1156" spans="1:6" x14ac:dyDescent="0.3">
      <c r="A1156">
        <v>2018</v>
      </c>
      <c r="B1156" t="s">
        <v>53</v>
      </c>
      <c r="C1156" t="s">
        <v>3</v>
      </c>
      <c r="D1156" s="1">
        <v>1210</v>
      </c>
      <c r="E1156" s="1">
        <v>10913</v>
      </c>
      <c r="F1156" s="2">
        <v>53828</v>
      </c>
    </row>
    <row r="1157" spans="1:6" x14ac:dyDescent="0.3">
      <c r="A1157">
        <v>2018</v>
      </c>
      <c r="B1157" t="s">
        <v>53</v>
      </c>
      <c r="C1157" t="s">
        <v>4</v>
      </c>
      <c r="D1157" s="1">
        <v>26592</v>
      </c>
      <c r="E1157" s="1">
        <v>525771</v>
      </c>
      <c r="F1157" s="2">
        <v>188173</v>
      </c>
    </row>
    <row r="1158" spans="1:6" x14ac:dyDescent="0.3">
      <c r="A1158">
        <v>2018</v>
      </c>
      <c r="B1158" t="s">
        <v>53</v>
      </c>
      <c r="C1158" t="s">
        <v>5</v>
      </c>
      <c r="D1158" s="1">
        <v>4173</v>
      </c>
      <c r="E1158" s="1">
        <v>75076</v>
      </c>
      <c r="F1158" s="2">
        <v>100735</v>
      </c>
    </row>
    <row r="1159" spans="1:6" x14ac:dyDescent="0.3">
      <c r="A1159">
        <v>2018</v>
      </c>
      <c r="B1159" t="s">
        <v>53</v>
      </c>
      <c r="C1159" t="s">
        <v>6</v>
      </c>
      <c r="D1159" s="1">
        <v>2306</v>
      </c>
      <c r="E1159" s="1">
        <v>31734</v>
      </c>
      <c r="F1159" s="2">
        <v>110642</v>
      </c>
    </row>
    <row r="1160" spans="1:6" x14ac:dyDescent="0.3">
      <c r="A1160">
        <v>2018</v>
      </c>
      <c r="B1160" t="s">
        <v>53</v>
      </c>
      <c r="C1160" t="s">
        <v>7</v>
      </c>
      <c r="D1160">
        <v>433</v>
      </c>
      <c r="E1160" s="1">
        <v>4065</v>
      </c>
      <c r="F1160" s="2">
        <v>65782</v>
      </c>
    </row>
    <row r="1161" spans="1:6" x14ac:dyDescent="0.3">
      <c r="A1161">
        <v>2018</v>
      </c>
      <c r="B1161" t="s">
        <v>53</v>
      </c>
      <c r="C1161" t="s">
        <v>8</v>
      </c>
      <c r="D1161" s="1">
        <v>11205</v>
      </c>
      <c r="E1161" s="1">
        <v>138995</v>
      </c>
      <c r="F1161" s="2">
        <v>81168</v>
      </c>
    </row>
    <row r="1162" spans="1:6" x14ac:dyDescent="0.3">
      <c r="A1162">
        <v>2018</v>
      </c>
      <c r="B1162" t="s">
        <v>53</v>
      </c>
      <c r="C1162" t="s">
        <v>9</v>
      </c>
      <c r="D1162" s="1">
        <v>5113</v>
      </c>
      <c r="E1162" s="1">
        <v>114231</v>
      </c>
      <c r="F1162" s="2">
        <v>96613</v>
      </c>
    </row>
    <row r="1163" spans="1:6" x14ac:dyDescent="0.3">
      <c r="A1163">
        <v>2018</v>
      </c>
      <c r="B1163" t="s">
        <v>53</v>
      </c>
      <c r="C1163" t="s">
        <v>10</v>
      </c>
      <c r="D1163" s="1">
        <v>1223</v>
      </c>
      <c r="E1163" s="1">
        <v>8798</v>
      </c>
      <c r="F1163" s="2">
        <v>52761</v>
      </c>
    </row>
    <row r="1164" spans="1:6" x14ac:dyDescent="0.3">
      <c r="A1164">
        <v>2018</v>
      </c>
      <c r="B1164" t="s">
        <v>53</v>
      </c>
      <c r="C1164" t="s">
        <v>11</v>
      </c>
      <c r="D1164" s="1">
        <v>6688</v>
      </c>
      <c r="E1164" s="1">
        <v>94330</v>
      </c>
      <c r="F1164" s="2">
        <v>91164</v>
      </c>
    </row>
    <row r="1165" spans="1:6" x14ac:dyDescent="0.3">
      <c r="A1165">
        <v>2018</v>
      </c>
      <c r="B1165" t="s">
        <v>53</v>
      </c>
      <c r="C1165" t="s">
        <v>12</v>
      </c>
      <c r="D1165" s="1">
        <v>2123</v>
      </c>
      <c r="E1165" s="1">
        <v>29375</v>
      </c>
      <c r="F1165" s="2">
        <v>60371</v>
      </c>
    </row>
    <row r="1166" spans="1:6" x14ac:dyDescent="0.3">
      <c r="A1166">
        <v>2018</v>
      </c>
      <c r="B1166" t="s">
        <v>53</v>
      </c>
      <c r="C1166" t="s">
        <v>13</v>
      </c>
      <c r="D1166" s="1">
        <v>1742</v>
      </c>
      <c r="E1166" s="1">
        <v>22018</v>
      </c>
      <c r="F1166" s="2">
        <v>58519</v>
      </c>
    </row>
    <row r="1167" spans="1:6" x14ac:dyDescent="0.3">
      <c r="A1167">
        <v>2018</v>
      </c>
      <c r="B1167" t="s">
        <v>53</v>
      </c>
      <c r="C1167" t="s">
        <v>14</v>
      </c>
      <c r="D1167" s="1">
        <v>1308</v>
      </c>
      <c r="E1167" s="1">
        <v>18664</v>
      </c>
      <c r="F1167" s="2">
        <v>63399</v>
      </c>
    </row>
    <row r="1168" spans="1:6" x14ac:dyDescent="0.3">
      <c r="A1168">
        <v>2018</v>
      </c>
      <c r="B1168" t="s">
        <v>53</v>
      </c>
      <c r="C1168" t="s">
        <v>15</v>
      </c>
      <c r="D1168" s="1">
        <v>1785</v>
      </c>
      <c r="E1168" s="1">
        <v>21989</v>
      </c>
      <c r="F1168" s="2">
        <v>54629</v>
      </c>
    </row>
    <row r="1169" spans="1:6" x14ac:dyDescent="0.3">
      <c r="A1169">
        <v>2018</v>
      </c>
      <c r="B1169" t="s">
        <v>53</v>
      </c>
      <c r="C1169" t="s">
        <v>16</v>
      </c>
      <c r="D1169" s="1">
        <v>1716</v>
      </c>
      <c r="E1169" s="1">
        <v>22869</v>
      </c>
      <c r="F1169" s="2">
        <v>58223</v>
      </c>
    </row>
    <row r="1170" spans="1:6" x14ac:dyDescent="0.3">
      <c r="A1170">
        <v>2018</v>
      </c>
      <c r="B1170" t="s">
        <v>53</v>
      </c>
      <c r="C1170" t="s">
        <v>17</v>
      </c>
      <c r="D1170">
        <v>849</v>
      </c>
      <c r="E1170" s="1">
        <v>7397</v>
      </c>
      <c r="F1170" s="2">
        <v>54502</v>
      </c>
    </row>
    <row r="1171" spans="1:6" x14ac:dyDescent="0.3">
      <c r="A1171">
        <v>2018</v>
      </c>
      <c r="B1171" t="s">
        <v>53</v>
      </c>
      <c r="C1171" t="s">
        <v>18</v>
      </c>
      <c r="D1171" s="1">
        <v>2737</v>
      </c>
      <c r="E1171" s="1">
        <v>36210</v>
      </c>
      <c r="F1171" s="2">
        <v>92844</v>
      </c>
    </row>
    <row r="1172" spans="1:6" x14ac:dyDescent="0.3">
      <c r="A1172">
        <v>2018</v>
      </c>
      <c r="B1172" t="s">
        <v>53</v>
      </c>
      <c r="C1172" t="s">
        <v>19</v>
      </c>
      <c r="D1172" s="1">
        <v>5379</v>
      </c>
      <c r="E1172" s="1">
        <v>91783</v>
      </c>
      <c r="F1172" s="2">
        <v>123118</v>
      </c>
    </row>
    <row r="1173" spans="1:6" x14ac:dyDescent="0.3">
      <c r="A1173">
        <v>2018</v>
      </c>
      <c r="B1173" t="s">
        <v>53</v>
      </c>
      <c r="C1173" t="s">
        <v>20</v>
      </c>
      <c r="D1173" s="1">
        <v>6287</v>
      </c>
      <c r="E1173" s="1">
        <v>56247</v>
      </c>
      <c r="F1173" s="2">
        <v>73556</v>
      </c>
    </row>
    <row r="1174" spans="1:6" x14ac:dyDescent="0.3">
      <c r="A1174">
        <v>2018</v>
      </c>
      <c r="B1174" t="s">
        <v>53</v>
      </c>
      <c r="C1174" t="s">
        <v>21</v>
      </c>
      <c r="D1174" s="1">
        <v>3977</v>
      </c>
      <c r="E1174" s="1">
        <v>49170</v>
      </c>
      <c r="F1174" s="2">
        <v>78903</v>
      </c>
    </row>
    <row r="1175" spans="1:6" x14ac:dyDescent="0.3">
      <c r="A1175">
        <v>2018</v>
      </c>
      <c r="B1175" t="s">
        <v>53</v>
      </c>
      <c r="C1175" t="s">
        <v>22</v>
      </c>
      <c r="D1175">
        <v>940</v>
      </c>
      <c r="E1175" s="1">
        <v>10980</v>
      </c>
      <c r="F1175" s="2">
        <v>49173</v>
      </c>
    </row>
    <row r="1176" spans="1:6" x14ac:dyDescent="0.3">
      <c r="A1176">
        <v>2018</v>
      </c>
      <c r="B1176" t="s">
        <v>53</v>
      </c>
      <c r="C1176" t="s">
        <v>23</v>
      </c>
      <c r="D1176" s="1">
        <v>3049</v>
      </c>
      <c r="E1176" s="1">
        <v>47666</v>
      </c>
      <c r="F1176" s="2">
        <v>81842</v>
      </c>
    </row>
    <row r="1177" spans="1:6" x14ac:dyDescent="0.3">
      <c r="A1177">
        <v>2018</v>
      </c>
      <c r="B1177" t="s">
        <v>53</v>
      </c>
      <c r="C1177" t="s">
        <v>24</v>
      </c>
      <c r="D1177">
        <v>801</v>
      </c>
      <c r="E1177" s="1">
        <v>6350</v>
      </c>
      <c r="F1177" s="2">
        <v>54475</v>
      </c>
    </row>
    <row r="1178" spans="1:6" x14ac:dyDescent="0.3">
      <c r="A1178">
        <v>2018</v>
      </c>
      <c r="B1178" t="s">
        <v>53</v>
      </c>
      <c r="C1178" t="s">
        <v>25</v>
      </c>
      <c r="D1178">
        <v>973</v>
      </c>
      <c r="E1178" s="1">
        <v>17653</v>
      </c>
      <c r="F1178" s="2">
        <v>64407</v>
      </c>
    </row>
    <row r="1179" spans="1:6" x14ac:dyDescent="0.3">
      <c r="A1179">
        <v>2018</v>
      </c>
      <c r="B1179" t="s">
        <v>53</v>
      </c>
      <c r="C1179" t="s">
        <v>26</v>
      </c>
      <c r="D1179" s="1">
        <v>1541</v>
      </c>
      <c r="E1179" s="1">
        <v>15646</v>
      </c>
      <c r="F1179" s="2">
        <v>70292</v>
      </c>
    </row>
    <row r="1180" spans="1:6" x14ac:dyDescent="0.3">
      <c r="A1180">
        <v>2018</v>
      </c>
      <c r="B1180" t="s">
        <v>53</v>
      </c>
      <c r="C1180" t="s">
        <v>27</v>
      </c>
      <c r="D1180">
        <v>892</v>
      </c>
      <c r="E1180" s="1">
        <v>12351</v>
      </c>
      <c r="F1180" s="2">
        <v>93599</v>
      </c>
    </row>
    <row r="1181" spans="1:6" x14ac:dyDescent="0.3">
      <c r="A1181">
        <v>2018</v>
      </c>
      <c r="B1181" t="s">
        <v>53</v>
      </c>
      <c r="C1181" t="s">
        <v>28</v>
      </c>
      <c r="D1181" s="1">
        <v>3722</v>
      </c>
      <c r="E1181" s="1">
        <v>69519</v>
      </c>
      <c r="F1181" s="2">
        <v>114630</v>
      </c>
    </row>
    <row r="1182" spans="1:6" x14ac:dyDescent="0.3">
      <c r="A1182">
        <v>2018</v>
      </c>
      <c r="B1182" t="s">
        <v>53</v>
      </c>
      <c r="C1182" t="s">
        <v>29</v>
      </c>
      <c r="D1182">
        <v>987</v>
      </c>
      <c r="E1182" s="1">
        <v>12015</v>
      </c>
      <c r="F1182" s="2">
        <v>53204</v>
      </c>
    </row>
    <row r="1183" spans="1:6" x14ac:dyDescent="0.3">
      <c r="A1183">
        <v>2018</v>
      </c>
      <c r="B1183" t="s">
        <v>53</v>
      </c>
      <c r="C1183" t="s">
        <v>30</v>
      </c>
      <c r="D1183" s="1">
        <v>12672</v>
      </c>
      <c r="E1183" s="1">
        <v>275598</v>
      </c>
      <c r="F1183" s="2">
        <v>129853</v>
      </c>
    </row>
    <row r="1184" spans="1:6" x14ac:dyDescent="0.3">
      <c r="A1184">
        <v>2018</v>
      </c>
      <c r="B1184" t="s">
        <v>53</v>
      </c>
      <c r="C1184" t="s">
        <v>31</v>
      </c>
      <c r="D1184" s="1">
        <v>5238</v>
      </c>
      <c r="E1184" s="1">
        <v>79945</v>
      </c>
      <c r="F1184" s="2">
        <v>83920</v>
      </c>
    </row>
    <row r="1185" spans="1:6" x14ac:dyDescent="0.3">
      <c r="A1185">
        <v>2018</v>
      </c>
      <c r="B1185" t="s">
        <v>53</v>
      </c>
      <c r="C1185" t="s">
        <v>32</v>
      </c>
      <c r="D1185">
        <v>395</v>
      </c>
      <c r="E1185" s="1">
        <v>6221</v>
      </c>
      <c r="F1185" s="2">
        <v>70208</v>
      </c>
    </row>
    <row r="1186" spans="1:6" x14ac:dyDescent="0.3">
      <c r="A1186">
        <v>2018</v>
      </c>
      <c r="B1186" t="s">
        <v>53</v>
      </c>
      <c r="C1186" t="s">
        <v>33</v>
      </c>
      <c r="D1186" s="1">
        <v>4616</v>
      </c>
      <c r="E1186" s="1">
        <v>70930</v>
      </c>
      <c r="F1186" s="2">
        <v>70006</v>
      </c>
    </row>
    <row r="1187" spans="1:6" x14ac:dyDescent="0.3">
      <c r="A1187">
        <v>2018</v>
      </c>
      <c r="B1187" t="s">
        <v>53</v>
      </c>
      <c r="C1187" t="s">
        <v>34</v>
      </c>
      <c r="D1187" s="1">
        <v>1469</v>
      </c>
      <c r="E1187" s="1">
        <v>19859</v>
      </c>
      <c r="F1187" s="2">
        <v>58997</v>
      </c>
    </row>
    <row r="1188" spans="1:6" x14ac:dyDescent="0.3">
      <c r="A1188">
        <v>2018</v>
      </c>
      <c r="B1188" t="s">
        <v>53</v>
      </c>
      <c r="C1188" t="s">
        <v>35</v>
      </c>
      <c r="D1188" s="1">
        <v>3768</v>
      </c>
      <c r="E1188" s="1">
        <v>34277</v>
      </c>
      <c r="F1188" s="2">
        <v>87733</v>
      </c>
    </row>
    <row r="1189" spans="1:6" x14ac:dyDescent="0.3">
      <c r="A1189">
        <v>2018</v>
      </c>
      <c r="B1189" t="s">
        <v>53</v>
      </c>
      <c r="C1189" t="s">
        <v>36</v>
      </c>
      <c r="D1189" s="1">
        <v>4896</v>
      </c>
      <c r="E1189" s="1">
        <v>85970</v>
      </c>
      <c r="F1189" s="2">
        <v>87091</v>
      </c>
    </row>
    <row r="1190" spans="1:6" x14ac:dyDescent="0.3">
      <c r="A1190">
        <v>2018</v>
      </c>
      <c r="B1190" t="s">
        <v>53</v>
      </c>
      <c r="C1190" t="s">
        <v>37</v>
      </c>
      <c r="D1190">
        <v>715</v>
      </c>
      <c r="E1190" s="1">
        <v>5930</v>
      </c>
      <c r="F1190" s="2">
        <v>74327</v>
      </c>
    </row>
    <row r="1191" spans="1:6" x14ac:dyDescent="0.3">
      <c r="A1191">
        <v>2018</v>
      </c>
      <c r="B1191" t="s">
        <v>53</v>
      </c>
      <c r="C1191" t="s">
        <v>38</v>
      </c>
      <c r="D1191" s="1">
        <v>2548</v>
      </c>
      <c r="E1191" s="1">
        <v>28067</v>
      </c>
      <c r="F1191" s="2">
        <v>61977</v>
      </c>
    </row>
    <row r="1192" spans="1:6" x14ac:dyDescent="0.3">
      <c r="A1192">
        <v>2018</v>
      </c>
      <c r="B1192" t="s">
        <v>53</v>
      </c>
      <c r="C1192" t="s">
        <v>39</v>
      </c>
      <c r="D1192">
        <v>561</v>
      </c>
      <c r="E1192" s="1">
        <v>5589</v>
      </c>
      <c r="F1192" s="2">
        <v>49334</v>
      </c>
    </row>
    <row r="1193" spans="1:6" x14ac:dyDescent="0.3">
      <c r="A1193">
        <v>2018</v>
      </c>
      <c r="B1193" t="s">
        <v>53</v>
      </c>
      <c r="C1193" t="s">
        <v>40</v>
      </c>
      <c r="D1193" s="1">
        <v>3519</v>
      </c>
      <c r="E1193" s="1">
        <v>44851</v>
      </c>
      <c r="F1193" s="2">
        <v>73821</v>
      </c>
    </row>
    <row r="1194" spans="1:6" x14ac:dyDescent="0.3">
      <c r="A1194">
        <v>2018</v>
      </c>
      <c r="B1194" t="s">
        <v>53</v>
      </c>
      <c r="C1194" t="s">
        <v>41</v>
      </c>
      <c r="D1194" s="1">
        <v>9828</v>
      </c>
      <c r="E1194" s="1">
        <v>203822</v>
      </c>
      <c r="F1194" s="2">
        <v>87085</v>
      </c>
    </row>
    <row r="1195" spans="1:6" x14ac:dyDescent="0.3">
      <c r="A1195">
        <v>2018</v>
      </c>
      <c r="B1195" t="s">
        <v>53</v>
      </c>
      <c r="C1195" t="s">
        <v>42</v>
      </c>
      <c r="D1195" s="1">
        <v>2489</v>
      </c>
      <c r="E1195" s="1">
        <v>36783</v>
      </c>
      <c r="F1195" s="2">
        <v>78404</v>
      </c>
    </row>
    <row r="1196" spans="1:6" x14ac:dyDescent="0.3">
      <c r="A1196">
        <v>2018</v>
      </c>
      <c r="B1196" t="s">
        <v>53</v>
      </c>
      <c r="C1196" t="s">
        <v>43</v>
      </c>
      <c r="D1196">
        <v>505</v>
      </c>
      <c r="E1196" s="1">
        <v>4280</v>
      </c>
      <c r="F1196" s="2">
        <v>59800</v>
      </c>
    </row>
    <row r="1197" spans="1:6" x14ac:dyDescent="0.3">
      <c r="A1197">
        <v>2018</v>
      </c>
      <c r="B1197" t="s">
        <v>53</v>
      </c>
      <c r="C1197" t="s">
        <v>44</v>
      </c>
      <c r="D1197" s="1">
        <v>4379</v>
      </c>
      <c r="E1197" s="1">
        <v>66998</v>
      </c>
      <c r="F1197" s="2">
        <v>100731</v>
      </c>
    </row>
    <row r="1198" spans="1:6" x14ac:dyDescent="0.3">
      <c r="A1198">
        <v>2018</v>
      </c>
      <c r="B1198" t="s">
        <v>53</v>
      </c>
      <c r="C1198" t="s">
        <v>45</v>
      </c>
      <c r="D1198" s="1">
        <v>4629</v>
      </c>
      <c r="E1198" s="1">
        <v>133126</v>
      </c>
      <c r="F1198" s="2">
        <v>194631</v>
      </c>
    </row>
    <row r="1199" spans="1:6" x14ac:dyDescent="0.3">
      <c r="A1199">
        <v>2018</v>
      </c>
      <c r="B1199" t="s">
        <v>53</v>
      </c>
      <c r="C1199" t="s">
        <v>46</v>
      </c>
      <c r="D1199">
        <v>789</v>
      </c>
      <c r="E1199" s="1">
        <v>8288</v>
      </c>
      <c r="F1199" s="2">
        <v>52508</v>
      </c>
    </row>
    <row r="1200" spans="1:6" x14ac:dyDescent="0.3">
      <c r="A1200">
        <v>2018</v>
      </c>
      <c r="B1200" t="s">
        <v>53</v>
      </c>
      <c r="C1200" t="s">
        <v>47</v>
      </c>
      <c r="D1200" s="1">
        <v>2298</v>
      </c>
      <c r="E1200" s="1">
        <v>47152</v>
      </c>
      <c r="F1200" s="2">
        <v>75414</v>
      </c>
    </row>
    <row r="1201" spans="1:6" x14ac:dyDescent="0.3">
      <c r="A1201">
        <v>2018</v>
      </c>
      <c r="B1201" t="s">
        <v>53</v>
      </c>
      <c r="C1201" t="s">
        <v>48</v>
      </c>
      <c r="D1201">
        <v>398</v>
      </c>
      <c r="E1201" s="1">
        <v>3554</v>
      </c>
      <c r="F1201" s="2">
        <v>47401</v>
      </c>
    </row>
    <row r="1202" spans="1:6" x14ac:dyDescent="0.3">
      <c r="A1202">
        <v>2018</v>
      </c>
      <c r="B1202" t="s">
        <v>56</v>
      </c>
      <c r="C1202" t="s">
        <v>1</v>
      </c>
      <c r="D1202" s="1">
        <v>13364</v>
      </c>
      <c r="E1202" s="1">
        <v>94561</v>
      </c>
      <c r="F1202" s="2">
        <v>69240</v>
      </c>
    </row>
    <row r="1203" spans="1:6" x14ac:dyDescent="0.3">
      <c r="A1203">
        <v>2018</v>
      </c>
      <c r="B1203" t="s">
        <v>56</v>
      </c>
      <c r="C1203" t="s">
        <v>2</v>
      </c>
      <c r="D1203" s="1">
        <v>17978</v>
      </c>
      <c r="E1203" s="1">
        <v>214637</v>
      </c>
      <c r="F1203" s="2">
        <v>70877</v>
      </c>
    </row>
    <row r="1204" spans="1:6" x14ac:dyDescent="0.3">
      <c r="A1204">
        <v>2018</v>
      </c>
      <c r="B1204" t="s">
        <v>56</v>
      </c>
      <c r="C1204" t="s">
        <v>3</v>
      </c>
      <c r="D1204" s="1">
        <v>8418</v>
      </c>
      <c r="E1204" s="1">
        <v>50647</v>
      </c>
      <c r="F1204" s="2">
        <v>58119</v>
      </c>
    </row>
    <row r="1205" spans="1:6" x14ac:dyDescent="0.3">
      <c r="A1205">
        <v>2018</v>
      </c>
      <c r="B1205" t="s">
        <v>56</v>
      </c>
      <c r="C1205" t="s">
        <v>4</v>
      </c>
      <c r="D1205" s="1">
        <v>106953</v>
      </c>
      <c r="E1205" s="1">
        <v>835896</v>
      </c>
      <c r="F1205" s="2">
        <v>107228</v>
      </c>
    </row>
    <row r="1206" spans="1:6" x14ac:dyDescent="0.3">
      <c r="A1206">
        <v>2018</v>
      </c>
      <c r="B1206" t="s">
        <v>56</v>
      </c>
      <c r="C1206" t="s">
        <v>5</v>
      </c>
      <c r="D1206" s="1">
        <v>23326</v>
      </c>
      <c r="E1206" s="1">
        <v>164801</v>
      </c>
      <c r="F1206" s="2">
        <v>84615</v>
      </c>
    </row>
    <row r="1207" spans="1:6" x14ac:dyDescent="0.3">
      <c r="A1207">
        <v>2018</v>
      </c>
      <c r="B1207" t="s">
        <v>56</v>
      </c>
      <c r="C1207" t="s">
        <v>6</v>
      </c>
      <c r="D1207" s="1">
        <v>10879</v>
      </c>
      <c r="E1207" s="1">
        <v>123655</v>
      </c>
      <c r="F1207" s="2">
        <v>155433</v>
      </c>
    </row>
    <row r="1208" spans="1:6" x14ac:dyDescent="0.3">
      <c r="A1208">
        <v>2018</v>
      </c>
      <c r="B1208" t="s">
        <v>56</v>
      </c>
      <c r="C1208" t="s">
        <v>7</v>
      </c>
      <c r="D1208" s="1">
        <v>2859</v>
      </c>
      <c r="E1208" s="1">
        <v>47609</v>
      </c>
      <c r="F1208" s="2">
        <v>95574</v>
      </c>
    </row>
    <row r="1209" spans="1:6" x14ac:dyDescent="0.3">
      <c r="A1209">
        <v>2018</v>
      </c>
      <c r="B1209" t="s">
        <v>56</v>
      </c>
      <c r="C1209" t="s">
        <v>8</v>
      </c>
      <c r="D1209" s="1">
        <v>73412</v>
      </c>
      <c r="E1209" s="1">
        <v>570645</v>
      </c>
      <c r="F1209" s="2">
        <v>75337</v>
      </c>
    </row>
    <row r="1210" spans="1:6" x14ac:dyDescent="0.3">
      <c r="A1210">
        <v>2018</v>
      </c>
      <c r="B1210" t="s">
        <v>56</v>
      </c>
      <c r="C1210" t="s">
        <v>9</v>
      </c>
      <c r="D1210" s="1">
        <v>26225</v>
      </c>
      <c r="E1210" s="1">
        <v>237900</v>
      </c>
      <c r="F1210" s="2">
        <v>84587</v>
      </c>
    </row>
    <row r="1211" spans="1:6" x14ac:dyDescent="0.3">
      <c r="A1211">
        <v>2018</v>
      </c>
      <c r="B1211" t="s">
        <v>56</v>
      </c>
      <c r="C1211" t="s">
        <v>10</v>
      </c>
      <c r="D1211" s="1">
        <v>5824</v>
      </c>
      <c r="E1211" s="1">
        <v>32493</v>
      </c>
      <c r="F1211" s="2">
        <v>56024</v>
      </c>
    </row>
    <row r="1212" spans="1:6" x14ac:dyDescent="0.3">
      <c r="A1212">
        <v>2018</v>
      </c>
      <c r="B1212" t="s">
        <v>56</v>
      </c>
      <c r="C1212" t="s">
        <v>11</v>
      </c>
      <c r="D1212" s="1">
        <v>32448</v>
      </c>
      <c r="E1212" s="1">
        <v>373685</v>
      </c>
      <c r="F1212" s="2">
        <v>109598</v>
      </c>
    </row>
    <row r="1213" spans="1:6" x14ac:dyDescent="0.3">
      <c r="A1213">
        <v>2018</v>
      </c>
      <c r="B1213" t="s">
        <v>56</v>
      </c>
      <c r="C1213" t="s">
        <v>12</v>
      </c>
      <c r="D1213" s="1">
        <v>16542</v>
      </c>
      <c r="E1213" s="1">
        <v>133603</v>
      </c>
      <c r="F1213" s="2">
        <v>65167</v>
      </c>
    </row>
    <row r="1214" spans="1:6" x14ac:dyDescent="0.3">
      <c r="A1214">
        <v>2018</v>
      </c>
      <c r="B1214" t="s">
        <v>56</v>
      </c>
      <c r="C1214" t="s">
        <v>13</v>
      </c>
      <c r="D1214" s="1">
        <v>10213</v>
      </c>
      <c r="E1214" s="1">
        <v>109030</v>
      </c>
      <c r="F1214" s="2">
        <v>73894</v>
      </c>
    </row>
    <row r="1215" spans="1:6" x14ac:dyDescent="0.3">
      <c r="A1215">
        <v>2018</v>
      </c>
      <c r="B1215" t="s">
        <v>56</v>
      </c>
      <c r="C1215" t="s">
        <v>14</v>
      </c>
      <c r="D1215" s="1">
        <v>8870</v>
      </c>
      <c r="E1215" s="1">
        <v>73500</v>
      </c>
      <c r="F1215" s="2">
        <v>67710</v>
      </c>
    </row>
    <row r="1216" spans="1:6" x14ac:dyDescent="0.3">
      <c r="A1216">
        <v>2018</v>
      </c>
      <c r="B1216" t="s">
        <v>56</v>
      </c>
      <c r="C1216" t="s">
        <v>15</v>
      </c>
      <c r="D1216" s="1">
        <v>11035</v>
      </c>
      <c r="E1216" s="1">
        <v>92881</v>
      </c>
      <c r="F1216" s="2">
        <v>67733</v>
      </c>
    </row>
    <row r="1217" spans="1:6" x14ac:dyDescent="0.3">
      <c r="A1217">
        <v>2018</v>
      </c>
      <c r="B1217" t="s">
        <v>56</v>
      </c>
      <c r="C1217" t="s">
        <v>16</v>
      </c>
      <c r="D1217" s="1">
        <v>13754</v>
      </c>
      <c r="E1217" s="1">
        <v>85071</v>
      </c>
      <c r="F1217" s="2">
        <v>62731</v>
      </c>
    </row>
    <row r="1218" spans="1:6" x14ac:dyDescent="0.3">
      <c r="A1218">
        <v>2018</v>
      </c>
      <c r="B1218" t="s">
        <v>56</v>
      </c>
      <c r="C1218" t="s">
        <v>17</v>
      </c>
      <c r="D1218" s="1">
        <v>3804</v>
      </c>
      <c r="E1218" s="1">
        <v>29811</v>
      </c>
      <c r="F1218" s="2">
        <v>68174</v>
      </c>
    </row>
    <row r="1219" spans="1:6" x14ac:dyDescent="0.3">
      <c r="A1219">
        <v>2018</v>
      </c>
      <c r="B1219" t="s">
        <v>56</v>
      </c>
      <c r="C1219" t="s">
        <v>18</v>
      </c>
      <c r="D1219" s="1">
        <v>15277</v>
      </c>
      <c r="E1219" s="1">
        <v>138261</v>
      </c>
      <c r="F1219" s="2">
        <v>94201</v>
      </c>
    </row>
    <row r="1220" spans="1:6" x14ac:dyDescent="0.3">
      <c r="A1220">
        <v>2018</v>
      </c>
      <c r="B1220" t="s">
        <v>56</v>
      </c>
      <c r="C1220" t="s">
        <v>19</v>
      </c>
      <c r="D1220" s="1">
        <v>17504</v>
      </c>
      <c r="E1220" s="1">
        <v>217151</v>
      </c>
      <c r="F1220" s="2">
        <v>144514</v>
      </c>
    </row>
    <row r="1221" spans="1:6" x14ac:dyDescent="0.3">
      <c r="A1221">
        <v>2018</v>
      </c>
      <c r="B1221" t="s">
        <v>56</v>
      </c>
      <c r="C1221" t="s">
        <v>20</v>
      </c>
      <c r="D1221" s="1">
        <v>19082</v>
      </c>
      <c r="E1221" s="1">
        <v>203261</v>
      </c>
      <c r="F1221" s="2">
        <v>71568</v>
      </c>
    </row>
    <row r="1222" spans="1:6" x14ac:dyDescent="0.3">
      <c r="A1222">
        <v>2018</v>
      </c>
      <c r="B1222" t="s">
        <v>56</v>
      </c>
      <c r="C1222" t="s">
        <v>21</v>
      </c>
      <c r="D1222" s="1">
        <v>15877</v>
      </c>
      <c r="E1222" s="1">
        <v>178309</v>
      </c>
      <c r="F1222" s="2">
        <v>95604</v>
      </c>
    </row>
    <row r="1223" spans="1:6" x14ac:dyDescent="0.3">
      <c r="A1223">
        <v>2018</v>
      </c>
      <c r="B1223" t="s">
        <v>56</v>
      </c>
      <c r="C1223" t="s">
        <v>22</v>
      </c>
      <c r="D1223" s="1">
        <v>7959</v>
      </c>
      <c r="E1223" s="1">
        <v>42911</v>
      </c>
      <c r="F1223" s="2">
        <v>53281</v>
      </c>
    </row>
    <row r="1224" spans="1:6" x14ac:dyDescent="0.3">
      <c r="A1224">
        <v>2018</v>
      </c>
      <c r="B1224" t="s">
        <v>56</v>
      </c>
      <c r="C1224" t="s">
        <v>23</v>
      </c>
      <c r="D1224" s="1">
        <v>17251</v>
      </c>
      <c r="E1224" s="1">
        <v>162755</v>
      </c>
      <c r="F1224" s="2">
        <v>72947</v>
      </c>
    </row>
    <row r="1225" spans="1:6" x14ac:dyDescent="0.3">
      <c r="A1225">
        <v>2018</v>
      </c>
      <c r="B1225" t="s">
        <v>56</v>
      </c>
      <c r="C1225" t="s">
        <v>24</v>
      </c>
      <c r="D1225" s="1">
        <v>4297</v>
      </c>
      <c r="E1225" s="1">
        <v>21204</v>
      </c>
      <c r="F1225" s="2">
        <v>59315</v>
      </c>
    </row>
    <row r="1226" spans="1:6" x14ac:dyDescent="0.3">
      <c r="A1226">
        <v>2018</v>
      </c>
      <c r="B1226" t="s">
        <v>56</v>
      </c>
      <c r="C1226" t="s">
        <v>25</v>
      </c>
      <c r="D1226" s="1">
        <v>6683</v>
      </c>
      <c r="E1226" s="1">
        <v>66245</v>
      </c>
      <c r="F1226" s="2">
        <v>66817</v>
      </c>
    </row>
    <row r="1227" spans="1:6" x14ac:dyDescent="0.3">
      <c r="A1227">
        <v>2018</v>
      </c>
      <c r="B1227" t="s">
        <v>56</v>
      </c>
      <c r="C1227" t="s">
        <v>26</v>
      </c>
      <c r="D1227" s="1">
        <v>9082</v>
      </c>
      <c r="E1227" s="1">
        <v>63303</v>
      </c>
      <c r="F1227" s="2">
        <v>66612</v>
      </c>
    </row>
    <row r="1228" spans="1:6" x14ac:dyDescent="0.3">
      <c r="A1228">
        <v>2018</v>
      </c>
      <c r="B1228" t="s">
        <v>56</v>
      </c>
      <c r="C1228" t="s">
        <v>27</v>
      </c>
      <c r="D1228" s="1">
        <v>3838</v>
      </c>
      <c r="E1228" s="1">
        <v>33486</v>
      </c>
      <c r="F1228" s="2">
        <v>94889</v>
      </c>
    </row>
    <row r="1229" spans="1:6" x14ac:dyDescent="0.3">
      <c r="A1229">
        <v>2018</v>
      </c>
      <c r="B1229" t="s">
        <v>56</v>
      </c>
      <c r="C1229" t="s">
        <v>28</v>
      </c>
      <c r="D1229" s="1">
        <v>19963</v>
      </c>
      <c r="E1229" s="1">
        <v>242994</v>
      </c>
      <c r="F1229" s="2">
        <v>115066</v>
      </c>
    </row>
    <row r="1230" spans="1:6" x14ac:dyDescent="0.3">
      <c r="A1230">
        <v>2018</v>
      </c>
      <c r="B1230" t="s">
        <v>56</v>
      </c>
      <c r="C1230" t="s">
        <v>29</v>
      </c>
      <c r="D1230" s="1">
        <v>5293</v>
      </c>
      <c r="E1230" s="1">
        <v>32955</v>
      </c>
      <c r="F1230" s="2">
        <v>56048</v>
      </c>
    </row>
    <row r="1231" spans="1:6" x14ac:dyDescent="0.3">
      <c r="A1231">
        <v>2018</v>
      </c>
      <c r="B1231" t="s">
        <v>56</v>
      </c>
      <c r="C1231" t="s">
        <v>30</v>
      </c>
      <c r="D1231" s="1">
        <v>64317</v>
      </c>
      <c r="E1231" s="1">
        <v>714540</v>
      </c>
      <c r="F1231" s="2">
        <v>186871</v>
      </c>
    </row>
    <row r="1232" spans="1:6" x14ac:dyDescent="0.3">
      <c r="A1232">
        <v>2018</v>
      </c>
      <c r="B1232" t="s">
        <v>56</v>
      </c>
      <c r="C1232" t="s">
        <v>31</v>
      </c>
      <c r="D1232" s="1">
        <v>27776</v>
      </c>
      <c r="E1232" s="1">
        <v>233277</v>
      </c>
      <c r="F1232" s="2">
        <v>87311</v>
      </c>
    </row>
    <row r="1233" spans="1:6" x14ac:dyDescent="0.3">
      <c r="A1233">
        <v>2018</v>
      </c>
      <c r="B1233" t="s">
        <v>56</v>
      </c>
      <c r="C1233" t="s">
        <v>32</v>
      </c>
      <c r="D1233" s="1">
        <v>2995</v>
      </c>
      <c r="E1233" s="1">
        <v>23145</v>
      </c>
      <c r="F1233" s="2">
        <v>63251</v>
      </c>
    </row>
    <row r="1234" spans="1:6" x14ac:dyDescent="0.3">
      <c r="A1234">
        <v>2018</v>
      </c>
      <c r="B1234" t="s">
        <v>56</v>
      </c>
      <c r="C1234" t="s">
        <v>33</v>
      </c>
      <c r="D1234" s="1">
        <v>28783</v>
      </c>
      <c r="E1234" s="1">
        <v>293549</v>
      </c>
      <c r="F1234" s="2">
        <v>72736</v>
      </c>
    </row>
    <row r="1235" spans="1:6" x14ac:dyDescent="0.3">
      <c r="A1235">
        <v>2018</v>
      </c>
      <c r="B1235" t="s">
        <v>56</v>
      </c>
      <c r="C1235" t="s">
        <v>34</v>
      </c>
      <c r="D1235" s="1">
        <v>11458</v>
      </c>
      <c r="E1235" s="1">
        <v>77052</v>
      </c>
      <c r="F1235" s="2">
        <v>58044</v>
      </c>
    </row>
    <row r="1236" spans="1:6" x14ac:dyDescent="0.3">
      <c r="A1236">
        <v>2018</v>
      </c>
      <c r="B1236" t="s">
        <v>56</v>
      </c>
      <c r="C1236" t="s">
        <v>35</v>
      </c>
      <c r="D1236" s="1">
        <v>13030</v>
      </c>
      <c r="E1236" s="1">
        <v>84865</v>
      </c>
      <c r="F1236" s="2">
        <v>69649</v>
      </c>
    </row>
    <row r="1237" spans="1:6" x14ac:dyDescent="0.3">
      <c r="A1237">
        <v>2018</v>
      </c>
      <c r="B1237" t="s">
        <v>56</v>
      </c>
      <c r="C1237" t="s">
        <v>36</v>
      </c>
      <c r="D1237" s="1">
        <v>28823</v>
      </c>
      <c r="E1237" s="1">
        <v>325130</v>
      </c>
      <c r="F1237" s="2">
        <v>88831</v>
      </c>
    </row>
    <row r="1238" spans="1:6" x14ac:dyDescent="0.3">
      <c r="A1238">
        <v>2018</v>
      </c>
      <c r="B1238" t="s">
        <v>56</v>
      </c>
      <c r="C1238" t="s">
        <v>37</v>
      </c>
      <c r="D1238" s="1">
        <v>2869</v>
      </c>
      <c r="E1238" s="1">
        <v>32305</v>
      </c>
      <c r="F1238" s="2">
        <v>88061</v>
      </c>
    </row>
    <row r="1239" spans="1:6" x14ac:dyDescent="0.3">
      <c r="A1239">
        <v>2018</v>
      </c>
      <c r="B1239" t="s">
        <v>56</v>
      </c>
      <c r="C1239" t="s">
        <v>38</v>
      </c>
      <c r="D1239" s="1">
        <v>13166</v>
      </c>
      <c r="E1239" s="1">
        <v>100794</v>
      </c>
      <c r="F1239" s="2">
        <v>61713</v>
      </c>
    </row>
    <row r="1240" spans="1:6" x14ac:dyDescent="0.3">
      <c r="A1240">
        <v>2018</v>
      </c>
      <c r="B1240" t="s">
        <v>56</v>
      </c>
      <c r="C1240" t="s">
        <v>39</v>
      </c>
      <c r="D1240" s="1">
        <v>3259</v>
      </c>
      <c r="E1240" s="1">
        <v>28739</v>
      </c>
      <c r="F1240" s="2">
        <v>60160</v>
      </c>
    </row>
    <row r="1241" spans="1:6" x14ac:dyDescent="0.3">
      <c r="A1241">
        <v>2018</v>
      </c>
      <c r="B1241" t="s">
        <v>56</v>
      </c>
      <c r="C1241" t="s">
        <v>40</v>
      </c>
      <c r="D1241" s="1">
        <v>15698</v>
      </c>
      <c r="E1241" s="1">
        <v>150833</v>
      </c>
      <c r="F1241" s="2">
        <v>76718</v>
      </c>
    </row>
    <row r="1242" spans="1:6" x14ac:dyDescent="0.3">
      <c r="A1242">
        <v>2018</v>
      </c>
      <c r="B1242" t="s">
        <v>56</v>
      </c>
      <c r="C1242" t="s">
        <v>41</v>
      </c>
      <c r="D1242" s="1">
        <v>73679</v>
      </c>
      <c r="E1242" s="1">
        <v>756318</v>
      </c>
      <c r="F1242" s="2">
        <v>83356</v>
      </c>
    </row>
    <row r="1243" spans="1:6" x14ac:dyDescent="0.3">
      <c r="A1243">
        <v>2018</v>
      </c>
      <c r="B1243" t="s">
        <v>56</v>
      </c>
      <c r="C1243" t="s">
        <v>42</v>
      </c>
      <c r="D1243" s="1">
        <v>11520</v>
      </c>
      <c r="E1243" s="1">
        <v>87530</v>
      </c>
      <c r="F1243" s="2">
        <v>67933</v>
      </c>
    </row>
    <row r="1244" spans="1:6" x14ac:dyDescent="0.3">
      <c r="A1244">
        <v>2018</v>
      </c>
      <c r="B1244" t="s">
        <v>56</v>
      </c>
      <c r="C1244" t="s">
        <v>43</v>
      </c>
      <c r="D1244" s="1">
        <v>1694</v>
      </c>
      <c r="E1244" s="1">
        <v>11814</v>
      </c>
      <c r="F1244" s="2">
        <v>72078</v>
      </c>
    </row>
    <row r="1245" spans="1:6" x14ac:dyDescent="0.3">
      <c r="A1245">
        <v>2018</v>
      </c>
      <c r="B1245" t="s">
        <v>56</v>
      </c>
      <c r="C1245" t="s">
        <v>44</v>
      </c>
      <c r="D1245" s="1">
        <v>21938</v>
      </c>
      <c r="E1245" s="1">
        <v>194731</v>
      </c>
      <c r="F1245" s="2">
        <v>85723</v>
      </c>
    </row>
    <row r="1246" spans="1:6" x14ac:dyDescent="0.3">
      <c r="A1246">
        <v>2018</v>
      </c>
      <c r="B1246" t="s">
        <v>56</v>
      </c>
      <c r="C1246" t="s">
        <v>45</v>
      </c>
      <c r="D1246" s="1">
        <v>17577</v>
      </c>
      <c r="E1246" s="1">
        <v>147871</v>
      </c>
      <c r="F1246" s="2">
        <v>80466</v>
      </c>
    </row>
    <row r="1247" spans="1:6" x14ac:dyDescent="0.3">
      <c r="A1247">
        <v>2018</v>
      </c>
      <c r="B1247" t="s">
        <v>56</v>
      </c>
      <c r="C1247" t="s">
        <v>46</v>
      </c>
      <c r="D1247" s="1">
        <v>4029</v>
      </c>
      <c r="E1247" s="1">
        <v>24510</v>
      </c>
      <c r="F1247" s="2">
        <v>53206</v>
      </c>
    </row>
    <row r="1248" spans="1:6" x14ac:dyDescent="0.3">
      <c r="A1248">
        <v>2018</v>
      </c>
      <c r="B1248" t="s">
        <v>56</v>
      </c>
      <c r="C1248" t="s">
        <v>47</v>
      </c>
      <c r="D1248" s="1">
        <v>13917</v>
      </c>
      <c r="E1248" s="1">
        <v>148837</v>
      </c>
      <c r="F1248" s="2">
        <v>71561</v>
      </c>
    </row>
    <row r="1249" spans="1:6" x14ac:dyDescent="0.3">
      <c r="A1249">
        <v>2018</v>
      </c>
      <c r="B1249" t="s">
        <v>56</v>
      </c>
      <c r="C1249" t="s">
        <v>48</v>
      </c>
      <c r="D1249" s="1">
        <v>2283</v>
      </c>
      <c r="E1249" s="1">
        <v>11124</v>
      </c>
      <c r="F1249" s="2">
        <v>57486</v>
      </c>
    </row>
    <row r="1250" spans="1:6" x14ac:dyDescent="0.3">
      <c r="A1250">
        <v>2018</v>
      </c>
      <c r="B1250" t="s">
        <v>57</v>
      </c>
      <c r="C1250" t="s">
        <v>1</v>
      </c>
      <c r="D1250" s="1">
        <v>21888</v>
      </c>
      <c r="E1250" s="1">
        <v>245234</v>
      </c>
      <c r="F1250" s="2">
        <v>55653</v>
      </c>
    </row>
    <row r="1251" spans="1:6" x14ac:dyDescent="0.3">
      <c r="A1251">
        <v>2018</v>
      </c>
      <c r="B1251" t="s">
        <v>57</v>
      </c>
      <c r="C1251" t="s">
        <v>2</v>
      </c>
      <c r="D1251" s="1">
        <v>35993</v>
      </c>
      <c r="E1251" s="1">
        <v>430516</v>
      </c>
      <c r="F1251" s="2">
        <v>56745</v>
      </c>
    </row>
    <row r="1252" spans="1:6" x14ac:dyDescent="0.3">
      <c r="A1252">
        <v>2018</v>
      </c>
      <c r="B1252" t="s">
        <v>57</v>
      </c>
      <c r="C1252" t="s">
        <v>3</v>
      </c>
      <c r="D1252" s="1">
        <v>14308</v>
      </c>
      <c r="E1252" s="1">
        <v>146700</v>
      </c>
      <c r="F1252" s="2">
        <v>60316</v>
      </c>
    </row>
    <row r="1253" spans="1:6" x14ac:dyDescent="0.3">
      <c r="A1253">
        <v>2018</v>
      </c>
      <c r="B1253" t="s">
        <v>57</v>
      </c>
      <c r="C1253" t="s">
        <v>4</v>
      </c>
      <c r="D1253" s="1">
        <v>208425</v>
      </c>
      <c r="E1253" s="1">
        <v>2667839</v>
      </c>
      <c r="F1253" s="2">
        <v>91070</v>
      </c>
    </row>
    <row r="1254" spans="1:6" x14ac:dyDescent="0.3">
      <c r="A1254">
        <v>2018</v>
      </c>
      <c r="B1254" t="s">
        <v>57</v>
      </c>
      <c r="C1254" t="s">
        <v>5</v>
      </c>
      <c r="D1254" s="1">
        <v>52525</v>
      </c>
      <c r="E1254" s="1">
        <v>423946</v>
      </c>
      <c r="F1254" s="2">
        <v>81401</v>
      </c>
    </row>
    <row r="1255" spans="1:6" x14ac:dyDescent="0.3">
      <c r="A1255">
        <v>2018</v>
      </c>
      <c r="B1255" t="s">
        <v>57</v>
      </c>
      <c r="C1255" t="s">
        <v>6</v>
      </c>
      <c r="D1255" s="1">
        <v>23279</v>
      </c>
      <c r="E1255" s="1">
        <v>221029</v>
      </c>
      <c r="F1255" s="2">
        <v>87958</v>
      </c>
    </row>
    <row r="1256" spans="1:6" x14ac:dyDescent="0.3">
      <c r="A1256">
        <v>2018</v>
      </c>
      <c r="B1256" t="s">
        <v>57</v>
      </c>
      <c r="C1256" t="s">
        <v>7</v>
      </c>
      <c r="D1256" s="1">
        <v>8956</v>
      </c>
      <c r="E1256" s="1">
        <v>63405</v>
      </c>
      <c r="F1256" s="2">
        <v>80066</v>
      </c>
    </row>
    <row r="1257" spans="1:6" x14ac:dyDescent="0.3">
      <c r="A1257">
        <v>2018</v>
      </c>
      <c r="B1257" t="s">
        <v>57</v>
      </c>
      <c r="C1257" t="s">
        <v>8</v>
      </c>
      <c r="D1257" s="1">
        <v>161890</v>
      </c>
      <c r="E1257" s="1">
        <v>1365136</v>
      </c>
      <c r="F1257" s="2">
        <v>60914</v>
      </c>
    </row>
    <row r="1258" spans="1:6" x14ac:dyDescent="0.3">
      <c r="A1258">
        <v>2018</v>
      </c>
      <c r="B1258" t="s">
        <v>57</v>
      </c>
      <c r="C1258" t="s">
        <v>9</v>
      </c>
      <c r="D1258" s="1">
        <v>54714</v>
      </c>
      <c r="E1258" s="1">
        <v>687321</v>
      </c>
      <c r="F1258" s="2">
        <v>66989</v>
      </c>
    </row>
    <row r="1259" spans="1:6" x14ac:dyDescent="0.3">
      <c r="A1259">
        <v>2018</v>
      </c>
      <c r="B1259" t="s">
        <v>57</v>
      </c>
      <c r="C1259" t="s">
        <v>10</v>
      </c>
      <c r="D1259" s="1">
        <v>11562</v>
      </c>
      <c r="E1259" s="1">
        <v>91631</v>
      </c>
      <c r="F1259" s="2">
        <v>51695</v>
      </c>
    </row>
    <row r="1260" spans="1:6" x14ac:dyDescent="0.3">
      <c r="A1260">
        <v>2018</v>
      </c>
      <c r="B1260" t="s">
        <v>57</v>
      </c>
      <c r="C1260" t="s">
        <v>11</v>
      </c>
      <c r="D1260" s="1">
        <v>74587</v>
      </c>
      <c r="E1260" s="1">
        <v>948766</v>
      </c>
      <c r="F1260" s="2">
        <v>76586</v>
      </c>
    </row>
    <row r="1261" spans="1:6" x14ac:dyDescent="0.3">
      <c r="A1261">
        <v>2018</v>
      </c>
      <c r="B1261" t="s">
        <v>57</v>
      </c>
      <c r="C1261" t="s">
        <v>12</v>
      </c>
      <c r="D1261" s="1">
        <v>29755</v>
      </c>
      <c r="E1261" s="1">
        <v>342835</v>
      </c>
      <c r="F1261" s="2">
        <v>52468</v>
      </c>
    </row>
    <row r="1262" spans="1:6" x14ac:dyDescent="0.3">
      <c r="A1262">
        <v>2018</v>
      </c>
      <c r="B1262" t="s">
        <v>57</v>
      </c>
      <c r="C1262" t="s">
        <v>13</v>
      </c>
      <c r="D1262" s="1">
        <v>15839</v>
      </c>
      <c r="E1262" s="1">
        <v>140535</v>
      </c>
      <c r="F1262" s="2">
        <v>54071</v>
      </c>
    </row>
    <row r="1263" spans="1:6" x14ac:dyDescent="0.3">
      <c r="A1263">
        <v>2018</v>
      </c>
      <c r="B1263" t="s">
        <v>57</v>
      </c>
      <c r="C1263" t="s">
        <v>14</v>
      </c>
      <c r="D1263" s="1">
        <v>16731</v>
      </c>
      <c r="E1263" s="1">
        <v>179413</v>
      </c>
      <c r="F1263" s="2">
        <v>61288</v>
      </c>
    </row>
    <row r="1264" spans="1:6" x14ac:dyDescent="0.3">
      <c r="A1264">
        <v>2018</v>
      </c>
      <c r="B1264" t="s">
        <v>57</v>
      </c>
      <c r="C1264" t="s">
        <v>15</v>
      </c>
      <c r="D1264" s="1">
        <v>20542</v>
      </c>
      <c r="E1264" s="1">
        <v>217081</v>
      </c>
      <c r="F1264" s="2">
        <v>50087</v>
      </c>
    </row>
    <row r="1265" spans="1:6" x14ac:dyDescent="0.3">
      <c r="A1265">
        <v>2018</v>
      </c>
      <c r="B1265" t="s">
        <v>57</v>
      </c>
      <c r="C1265" t="s">
        <v>16</v>
      </c>
      <c r="D1265" s="1">
        <v>24537</v>
      </c>
      <c r="E1265" s="1">
        <v>213171</v>
      </c>
      <c r="F1265" s="2">
        <v>56446</v>
      </c>
    </row>
    <row r="1266" spans="1:6" x14ac:dyDescent="0.3">
      <c r="A1266">
        <v>2018</v>
      </c>
      <c r="B1266" t="s">
        <v>57</v>
      </c>
      <c r="C1266" t="s">
        <v>17</v>
      </c>
      <c r="D1266" s="1">
        <v>9940</v>
      </c>
      <c r="E1266" s="1">
        <v>69285</v>
      </c>
      <c r="F1266" s="2">
        <v>57328</v>
      </c>
    </row>
    <row r="1267" spans="1:6" x14ac:dyDescent="0.3">
      <c r="A1267">
        <v>2018</v>
      </c>
      <c r="B1267" t="s">
        <v>57</v>
      </c>
      <c r="C1267" t="s">
        <v>18</v>
      </c>
      <c r="D1267" s="1">
        <v>42809</v>
      </c>
      <c r="E1267" s="1">
        <v>452753</v>
      </c>
      <c r="F1267" s="2">
        <v>79500</v>
      </c>
    </row>
    <row r="1268" spans="1:6" x14ac:dyDescent="0.3">
      <c r="A1268">
        <v>2018</v>
      </c>
      <c r="B1268" t="s">
        <v>57</v>
      </c>
      <c r="C1268" t="s">
        <v>19</v>
      </c>
      <c r="D1268" s="1">
        <v>47416</v>
      </c>
      <c r="E1268" s="1">
        <v>587518</v>
      </c>
      <c r="F1268" s="2">
        <v>107875</v>
      </c>
    </row>
    <row r="1269" spans="1:6" x14ac:dyDescent="0.3">
      <c r="A1269">
        <v>2018</v>
      </c>
      <c r="B1269" t="s">
        <v>57</v>
      </c>
      <c r="C1269" t="s">
        <v>20</v>
      </c>
      <c r="D1269" s="1">
        <v>42545</v>
      </c>
      <c r="E1269" s="1">
        <v>657930</v>
      </c>
      <c r="F1269" s="2">
        <v>69377</v>
      </c>
    </row>
    <row r="1270" spans="1:6" x14ac:dyDescent="0.3">
      <c r="A1270">
        <v>2018</v>
      </c>
      <c r="B1270" t="s">
        <v>57</v>
      </c>
      <c r="C1270" t="s">
        <v>21</v>
      </c>
      <c r="D1270" s="1">
        <v>32020</v>
      </c>
      <c r="E1270" s="1">
        <v>378493</v>
      </c>
      <c r="F1270" s="2">
        <v>82535</v>
      </c>
    </row>
    <row r="1271" spans="1:6" x14ac:dyDescent="0.3">
      <c r="A1271">
        <v>2018</v>
      </c>
      <c r="B1271" t="s">
        <v>57</v>
      </c>
      <c r="C1271" t="s">
        <v>22</v>
      </c>
      <c r="D1271" s="1">
        <v>12259</v>
      </c>
      <c r="E1271" s="1">
        <v>109842</v>
      </c>
      <c r="F1271" s="2">
        <v>42132</v>
      </c>
    </row>
    <row r="1272" spans="1:6" x14ac:dyDescent="0.3">
      <c r="A1272">
        <v>2018</v>
      </c>
      <c r="B1272" t="s">
        <v>57</v>
      </c>
      <c r="C1272" t="s">
        <v>23</v>
      </c>
      <c r="D1272" s="1">
        <v>32577</v>
      </c>
      <c r="E1272" s="1">
        <v>385727</v>
      </c>
      <c r="F1272" s="2">
        <v>66429</v>
      </c>
    </row>
    <row r="1273" spans="1:6" x14ac:dyDescent="0.3">
      <c r="A1273">
        <v>2018</v>
      </c>
      <c r="B1273" t="s">
        <v>57</v>
      </c>
      <c r="C1273" t="s">
        <v>24</v>
      </c>
      <c r="D1273" s="1">
        <v>9359</v>
      </c>
      <c r="E1273" s="1">
        <v>42410</v>
      </c>
      <c r="F1273" s="2">
        <v>52271</v>
      </c>
    </row>
    <row r="1274" spans="1:6" x14ac:dyDescent="0.3">
      <c r="A1274">
        <v>2018</v>
      </c>
      <c r="B1274" t="s">
        <v>57</v>
      </c>
      <c r="C1274" t="s">
        <v>25</v>
      </c>
      <c r="D1274" s="1">
        <v>11582</v>
      </c>
      <c r="E1274" s="1">
        <v>119167</v>
      </c>
      <c r="F1274" s="2">
        <v>58836</v>
      </c>
    </row>
    <row r="1275" spans="1:6" x14ac:dyDescent="0.3">
      <c r="A1275">
        <v>2018</v>
      </c>
      <c r="B1275" t="s">
        <v>57</v>
      </c>
      <c r="C1275" t="s">
        <v>26</v>
      </c>
      <c r="D1275" s="1">
        <v>19970</v>
      </c>
      <c r="E1275" s="1">
        <v>190736</v>
      </c>
      <c r="F1275" s="2">
        <v>61821</v>
      </c>
    </row>
    <row r="1276" spans="1:6" x14ac:dyDescent="0.3">
      <c r="A1276">
        <v>2018</v>
      </c>
      <c r="B1276" t="s">
        <v>57</v>
      </c>
      <c r="C1276" t="s">
        <v>27</v>
      </c>
      <c r="D1276" s="1">
        <v>12323</v>
      </c>
      <c r="E1276" s="1">
        <v>82831</v>
      </c>
      <c r="F1276" s="2">
        <v>77486</v>
      </c>
    </row>
    <row r="1277" spans="1:6" x14ac:dyDescent="0.3">
      <c r="A1277">
        <v>2018</v>
      </c>
      <c r="B1277" t="s">
        <v>57</v>
      </c>
      <c r="C1277" t="s">
        <v>28</v>
      </c>
      <c r="D1277" s="1">
        <v>51837</v>
      </c>
      <c r="E1277" s="1">
        <v>671419</v>
      </c>
      <c r="F1277" s="2">
        <v>90784</v>
      </c>
    </row>
    <row r="1278" spans="1:6" x14ac:dyDescent="0.3">
      <c r="A1278">
        <v>2018</v>
      </c>
      <c r="B1278" t="s">
        <v>57</v>
      </c>
      <c r="C1278" t="s">
        <v>29</v>
      </c>
      <c r="D1278" s="1">
        <v>10669</v>
      </c>
      <c r="E1278" s="1">
        <v>106930</v>
      </c>
      <c r="F1278" s="2">
        <v>61899</v>
      </c>
    </row>
    <row r="1279" spans="1:6" x14ac:dyDescent="0.3">
      <c r="A1279">
        <v>2018</v>
      </c>
      <c r="B1279" t="s">
        <v>57</v>
      </c>
      <c r="C1279" t="s">
        <v>30</v>
      </c>
      <c r="D1279" s="1">
        <v>112471</v>
      </c>
      <c r="E1279" s="1">
        <v>1339421</v>
      </c>
      <c r="F1279" s="2">
        <v>95057</v>
      </c>
    </row>
    <row r="1280" spans="1:6" x14ac:dyDescent="0.3">
      <c r="A1280">
        <v>2018</v>
      </c>
      <c r="B1280" t="s">
        <v>57</v>
      </c>
      <c r="C1280" t="s">
        <v>31</v>
      </c>
      <c r="D1280" s="1">
        <v>58892</v>
      </c>
      <c r="E1280" s="1">
        <v>635554</v>
      </c>
      <c r="F1280" s="2">
        <v>65609</v>
      </c>
    </row>
    <row r="1281" spans="1:6" x14ac:dyDescent="0.3">
      <c r="A1281">
        <v>2018</v>
      </c>
      <c r="B1281" t="s">
        <v>57</v>
      </c>
      <c r="C1281" t="s">
        <v>32</v>
      </c>
      <c r="D1281" s="1">
        <v>5130</v>
      </c>
      <c r="E1281" s="1">
        <v>34560</v>
      </c>
      <c r="F1281" s="2">
        <v>61774</v>
      </c>
    </row>
    <row r="1282" spans="1:6" x14ac:dyDescent="0.3">
      <c r="A1282">
        <v>2018</v>
      </c>
      <c r="B1282" t="s">
        <v>57</v>
      </c>
      <c r="C1282" t="s">
        <v>33</v>
      </c>
      <c r="D1282" s="1">
        <v>53280</v>
      </c>
      <c r="E1282" s="1">
        <v>729430</v>
      </c>
      <c r="F1282" s="2">
        <v>64006</v>
      </c>
    </row>
    <row r="1283" spans="1:6" x14ac:dyDescent="0.3">
      <c r="A1283">
        <v>2018</v>
      </c>
      <c r="B1283" t="s">
        <v>57</v>
      </c>
      <c r="C1283" t="s">
        <v>34</v>
      </c>
      <c r="D1283" s="1">
        <v>20594</v>
      </c>
      <c r="E1283" s="1">
        <v>191261</v>
      </c>
      <c r="F1283" s="2">
        <v>52227</v>
      </c>
    </row>
    <row r="1284" spans="1:6" x14ac:dyDescent="0.3">
      <c r="A1284">
        <v>2018</v>
      </c>
      <c r="B1284" t="s">
        <v>57</v>
      </c>
      <c r="C1284" t="s">
        <v>35</v>
      </c>
      <c r="D1284" s="1">
        <v>25462</v>
      </c>
      <c r="E1284" s="1">
        <v>248627</v>
      </c>
      <c r="F1284" s="2">
        <v>69806</v>
      </c>
    </row>
    <row r="1285" spans="1:6" x14ac:dyDescent="0.3">
      <c r="A1285">
        <v>2018</v>
      </c>
      <c r="B1285" t="s">
        <v>57</v>
      </c>
      <c r="C1285" t="s">
        <v>36</v>
      </c>
      <c r="D1285" s="1">
        <v>63415</v>
      </c>
      <c r="E1285" s="1">
        <v>806555</v>
      </c>
      <c r="F1285" s="2">
        <v>78092</v>
      </c>
    </row>
    <row r="1286" spans="1:6" x14ac:dyDescent="0.3">
      <c r="A1286">
        <v>2018</v>
      </c>
      <c r="B1286" t="s">
        <v>57</v>
      </c>
      <c r="C1286" t="s">
        <v>37</v>
      </c>
      <c r="D1286" s="1">
        <v>8651</v>
      </c>
      <c r="E1286" s="1">
        <v>68430</v>
      </c>
      <c r="F1286" s="2">
        <v>68957</v>
      </c>
    </row>
    <row r="1287" spans="1:6" x14ac:dyDescent="0.3">
      <c r="A1287">
        <v>2018</v>
      </c>
      <c r="B1287" t="s">
        <v>57</v>
      </c>
      <c r="C1287" t="s">
        <v>38</v>
      </c>
      <c r="D1287" s="1">
        <v>26993</v>
      </c>
      <c r="E1287" s="1">
        <v>293499</v>
      </c>
      <c r="F1287" s="2">
        <v>50391</v>
      </c>
    </row>
    <row r="1288" spans="1:6" x14ac:dyDescent="0.3">
      <c r="A1288">
        <v>2018</v>
      </c>
      <c r="B1288" t="s">
        <v>57</v>
      </c>
      <c r="C1288" t="s">
        <v>39</v>
      </c>
      <c r="D1288" s="1">
        <v>5205</v>
      </c>
      <c r="E1288" s="1">
        <v>32354</v>
      </c>
      <c r="F1288" s="2">
        <v>56384</v>
      </c>
    </row>
    <row r="1289" spans="1:6" x14ac:dyDescent="0.3">
      <c r="A1289">
        <v>2018</v>
      </c>
      <c r="B1289" t="s">
        <v>57</v>
      </c>
      <c r="C1289" t="s">
        <v>40</v>
      </c>
      <c r="D1289" s="1">
        <v>29519</v>
      </c>
      <c r="E1289" s="1">
        <v>417345</v>
      </c>
      <c r="F1289" s="2">
        <v>59851</v>
      </c>
    </row>
    <row r="1290" spans="1:6" x14ac:dyDescent="0.3">
      <c r="A1290">
        <v>2018</v>
      </c>
      <c r="B1290" t="s">
        <v>57</v>
      </c>
      <c r="C1290" t="s">
        <v>41</v>
      </c>
      <c r="D1290" s="1">
        <v>134025</v>
      </c>
      <c r="E1290" s="1">
        <v>1736415</v>
      </c>
      <c r="F1290" s="2">
        <v>74443</v>
      </c>
    </row>
    <row r="1291" spans="1:6" x14ac:dyDescent="0.3">
      <c r="A1291">
        <v>2018</v>
      </c>
      <c r="B1291" t="s">
        <v>57</v>
      </c>
      <c r="C1291" t="s">
        <v>42</v>
      </c>
      <c r="D1291" s="1">
        <v>23036</v>
      </c>
      <c r="E1291" s="1">
        <v>215564</v>
      </c>
      <c r="F1291" s="2">
        <v>59543</v>
      </c>
    </row>
    <row r="1292" spans="1:6" x14ac:dyDescent="0.3">
      <c r="A1292">
        <v>2018</v>
      </c>
      <c r="B1292" t="s">
        <v>57</v>
      </c>
      <c r="C1292" t="s">
        <v>43</v>
      </c>
      <c r="D1292" s="1">
        <v>5661</v>
      </c>
      <c r="E1292" s="1">
        <v>28976</v>
      </c>
      <c r="F1292" s="2">
        <v>64917</v>
      </c>
    </row>
    <row r="1293" spans="1:6" x14ac:dyDescent="0.3">
      <c r="A1293">
        <v>2018</v>
      </c>
      <c r="B1293" t="s">
        <v>57</v>
      </c>
      <c r="C1293" t="s">
        <v>44</v>
      </c>
      <c r="D1293" s="1">
        <v>58849</v>
      </c>
      <c r="E1293" s="1">
        <v>746452</v>
      </c>
      <c r="F1293" s="2">
        <v>87511</v>
      </c>
    </row>
    <row r="1294" spans="1:6" x14ac:dyDescent="0.3">
      <c r="A1294">
        <v>2018</v>
      </c>
      <c r="B1294" t="s">
        <v>57</v>
      </c>
      <c r="C1294" t="s">
        <v>45</v>
      </c>
      <c r="D1294" s="1">
        <v>40209</v>
      </c>
      <c r="E1294" s="1">
        <v>414712</v>
      </c>
      <c r="F1294" s="2">
        <v>82245</v>
      </c>
    </row>
    <row r="1295" spans="1:6" x14ac:dyDescent="0.3">
      <c r="A1295">
        <v>2018</v>
      </c>
      <c r="B1295" t="s">
        <v>57</v>
      </c>
      <c r="C1295" t="s">
        <v>46</v>
      </c>
      <c r="D1295" s="1">
        <v>8323</v>
      </c>
      <c r="E1295" s="1">
        <v>68965</v>
      </c>
      <c r="F1295" s="2">
        <v>51745</v>
      </c>
    </row>
    <row r="1296" spans="1:6" x14ac:dyDescent="0.3">
      <c r="A1296">
        <v>2018</v>
      </c>
      <c r="B1296" t="s">
        <v>57</v>
      </c>
      <c r="C1296" t="s">
        <v>47</v>
      </c>
      <c r="D1296" s="1">
        <v>25856</v>
      </c>
      <c r="E1296" s="1">
        <v>327719</v>
      </c>
      <c r="F1296" s="2">
        <v>60773</v>
      </c>
    </row>
    <row r="1297" spans="1:6" x14ac:dyDescent="0.3">
      <c r="A1297">
        <v>2018</v>
      </c>
      <c r="B1297" t="s">
        <v>57</v>
      </c>
      <c r="C1297" t="s">
        <v>48</v>
      </c>
      <c r="D1297" s="1">
        <v>4559</v>
      </c>
      <c r="E1297" s="1">
        <v>18733</v>
      </c>
      <c r="F1297" s="2">
        <v>52783</v>
      </c>
    </row>
    <row r="1298" spans="1:6" x14ac:dyDescent="0.3">
      <c r="A1298">
        <v>2018</v>
      </c>
      <c r="B1298" t="s">
        <v>58</v>
      </c>
      <c r="C1298" t="s">
        <v>1</v>
      </c>
      <c r="D1298" s="1">
        <v>12678</v>
      </c>
      <c r="E1298" s="1">
        <v>233306</v>
      </c>
      <c r="F1298" s="2">
        <v>46432</v>
      </c>
    </row>
    <row r="1299" spans="1:6" x14ac:dyDescent="0.3">
      <c r="A1299">
        <v>2018</v>
      </c>
      <c r="B1299" t="s">
        <v>58</v>
      </c>
      <c r="C1299" t="s">
        <v>2</v>
      </c>
      <c r="D1299" s="1">
        <v>18037</v>
      </c>
      <c r="E1299" s="1">
        <v>440616</v>
      </c>
      <c r="F1299" s="2">
        <v>51125</v>
      </c>
    </row>
    <row r="1300" spans="1:6" x14ac:dyDescent="0.3">
      <c r="A1300">
        <v>2018</v>
      </c>
      <c r="B1300" t="s">
        <v>58</v>
      </c>
      <c r="C1300" t="s">
        <v>3</v>
      </c>
      <c r="D1300" s="1">
        <v>15788</v>
      </c>
      <c r="E1300" s="1">
        <v>186119</v>
      </c>
      <c r="F1300" s="2">
        <v>42468</v>
      </c>
    </row>
    <row r="1301" spans="1:6" x14ac:dyDescent="0.3">
      <c r="A1301">
        <v>2018</v>
      </c>
      <c r="B1301" t="s">
        <v>58</v>
      </c>
      <c r="C1301" t="s">
        <v>4</v>
      </c>
      <c r="D1301" s="1">
        <v>618901</v>
      </c>
      <c r="E1301" s="1">
        <v>2649228</v>
      </c>
      <c r="F1301" s="2">
        <v>52187</v>
      </c>
    </row>
    <row r="1302" spans="1:6" x14ac:dyDescent="0.3">
      <c r="A1302">
        <v>2018</v>
      </c>
      <c r="B1302" t="s">
        <v>58</v>
      </c>
      <c r="C1302" t="s">
        <v>5</v>
      </c>
      <c r="D1302" s="1">
        <v>21666</v>
      </c>
      <c r="E1302" s="1">
        <v>335274</v>
      </c>
      <c r="F1302" s="2">
        <v>50156</v>
      </c>
    </row>
    <row r="1303" spans="1:6" x14ac:dyDescent="0.3">
      <c r="A1303">
        <v>2018</v>
      </c>
      <c r="B1303" t="s">
        <v>58</v>
      </c>
      <c r="C1303" t="s">
        <v>6</v>
      </c>
      <c r="D1303" s="1">
        <v>13090</v>
      </c>
      <c r="E1303" s="1">
        <v>326866</v>
      </c>
      <c r="F1303" s="2">
        <v>55369</v>
      </c>
    </row>
    <row r="1304" spans="1:6" x14ac:dyDescent="0.3">
      <c r="A1304">
        <v>2018</v>
      </c>
      <c r="B1304" t="s">
        <v>58</v>
      </c>
      <c r="C1304" t="s">
        <v>7</v>
      </c>
      <c r="D1304" s="1">
        <v>5063</v>
      </c>
      <c r="E1304" s="1">
        <v>75524</v>
      </c>
      <c r="F1304" s="2">
        <v>53795</v>
      </c>
    </row>
    <row r="1305" spans="1:6" x14ac:dyDescent="0.3">
      <c r="A1305">
        <v>2018</v>
      </c>
      <c r="B1305" t="s">
        <v>58</v>
      </c>
      <c r="C1305" t="s">
        <v>8</v>
      </c>
      <c r="D1305" s="1">
        <v>73761</v>
      </c>
      <c r="E1305" s="1">
        <v>1287814</v>
      </c>
      <c r="F1305" s="2">
        <v>50781</v>
      </c>
    </row>
    <row r="1306" spans="1:6" x14ac:dyDescent="0.3">
      <c r="A1306">
        <v>2018</v>
      </c>
      <c r="B1306" t="s">
        <v>58</v>
      </c>
      <c r="C1306" t="s">
        <v>9</v>
      </c>
      <c r="D1306" s="1">
        <v>28952</v>
      </c>
      <c r="E1306" s="1">
        <v>562436</v>
      </c>
      <c r="F1306" s="2">
        <v>52062</v>
      </c>
    </row>
    <row r="1307" spans="1:6" x14ac:dyDescent="0.3">
      <c r="A1307">
        <v>2018</v>
      </c>
      <c r="B1307" t="s">
        <v>58</v>
      </c>
      <c r="C1307" t="s">
        <v>10</v>
      </c>
      <c r="D1307" s="1">
        <v>7824</v>
      </c>
      <c r="E1307" s="1">
        <v>100212</v>
      </c>
      <c r="F1307" s="2">
        <v>42047</v>
      </c>
    </row>
    <row r="1308" spans="1:6" x14ac:dyDescent="0.3">
      <c r="A1308">
        <v>2018</v>
      </c>
      <c r="B1308" t="s">
        <v>58</v>
      </c>
      <c r="C1308" t="s">
        <v>11</v>
      </c>
      <c r="D1308" s="1">
        <v>34720</v>
      </c>
      <c r="E1308" s="1">
        <v>919288</v>
      </c>
      <c r="F1308" s="2">
        <v>50959</v>
      </c>
    </row>
    <row r="1309" spans="1:6" x14ac:dyDescent="0.3">
      <c r="A1309">
        <v>2018</v>
      </c>
      <c r="B1309" t="s">
        <v>58</v>
      </c>
      <c r="C1309" t="s">
        <v>12</v>
      </c>
      <c r="D1309" s="1">
        <v>15692</v>
      </c>
      <c r="E1309" s="1">
        <v>459398</v>
      </c>
      <c r="F1309" s="2">
        <v>47681</v>
      </c>
    </row>
    <row r="1310" spans="1:6" x14ac:dyDescent="0.3">
      <c r="A1310">
        <v>2018</v>
      </c>
      <c r="B1310" t="s">
        <v>58</v>
      </c>
      <c r="C1310" t="s">
        <v>13</v>
      </c>
      <c r="D1310" s="1">
        <v>11589</v>
      </c>
      <c r="E1310" s="1">
        <v>219674</v>
      </c>
      <c r="F1310" s="2">
        <v>43022</v>
      </c>
    </row>
    <row r="1311" spans="1:6" x14ac:dyDescent="0.3">
      <c r="A1311">
        <v>2018</v>
      </c>
      <c r="B1311" t="s">
        <v>58</v>
      </c>
      <c r="C1311" t="s">
        <v>14</v>
      </c>
      <c r="D1311" s="1">
        <v>10277</v>
      </c>
      <c r="E1311" s="1">
        <v>195132</v>
      </c>
      <c r="F1311" s="2">
        <v>42586</v>
      </c>
    </row>
    <row r="1312" spans="1:6" x14ac:dyDescent="0.3">
      <c r="A1312">
        <v>2018</v>
      </c>
      <c r="B1312" t="s">
        <v>58</v>
      </c>
      <c r="C1312" t="s">
        <v>15</v>
      </c>
      <c r="D1312" s="1">
        <v>18161</v>
      </c>
      <c r="E1312" s="1">
        <v>267486</v>
      </c>
      <c r="F1312" s="2">
        <v>48210</v>
      </c>
    </row>
    <row r="1313" spans="1:6" x14ac:dyDescent="0.3">
      <c r="A1313">
        <v>2018</v>
      </c>
      <c r="B1313" t="s">
        <v>58</v>
      </c>
      <c r="C1313" t="s">
        <v>16</v>
      </c>
      <c r="D1313" s="1">
        <v>15480</v>
      </c>
      <c r="E1313" s="1">
        <v>300015</v>
      </c>
      <c r="F1313" s="2">
        <v>43339</v>
      </c>
    </row>
    <row r="1314" spans="1:6" x14ac:dyDescent="0.3">
      <c r="A1314">
        <v>2018</v>
      </c>
      <c r="B1314" t="s">
        <v>58</v>
      </c>
      <c r="C1314" t="s">
        <v>17</v>
      </c>
      <c r="D1314" s="1">
        <v>5483</v>
      </c>
      <c r="E1314" s="1">
        <v>118009</v>
      </c>
      <c r="F1314" s="2">
        <v>47535</v>
      </c>
    </row>
    <row r="1315" spans="1:6" x14ac:dyDescent="0.3">
      <c r="A1315">
        <v>2018</v>
      </c>
      <c r="B1315" t="s">
        <v>58</v>
      </c>
      <c r="C1315" t="s">
        <v>18</v>
      </c>
      <c r="D1315" s="1">
        <v>20856</v>
      </c>
      <c r="E1315" s="1">
        <v>445328</v>
      </c>
      <c r="F1315" s="2">
        <v>54310</v>
      </c>
    </row>
    <row r="1316" spans="1:6" x14ac:dyDescent="0.3">
      <c r="A1316">
        <v>2018</v>
      </c>
      <c r="B1316" t="s">
        <v>58</v>
      </c>
      <c r="C1316" t="s">
        <v>19</v>
      </c>
      <c r="D1316" s="1">
        <v>66364</v>
      </c>
      <c r="E1316" s="1">
        <v>773683</v>
      </c>
      <c r="F1316" s="2">
        <v>58448</v>
      </c>
    </row>
    <row r="1317" spans="1:6" x14ac:dyDescent="0.3">
      <c r="A1317">
        <v>2018</v>
      </c>
      <c r="B1317" t="s">
        <v>58</v>
      </c>
      <c r="C1317" t="s">
        <v>20</v>
      </c>
      <c r="D1317" s="1">
        <v>24822</v>
      </c>
      <c r="E1317" s="1">
        <v>659230</v>
      </c>
      <c r="F1317" s="2">
        <v>49739</v>
      </c>
    </row>
    <row r="1318" spans="1:6" x14ac:dyDescent="0.3">
      <c r="A1318">
        <v>2018</v>
      </c>
      <c r="B1318" t="s">
        <v>58</v>
      </c>
      <c r="C1318" t="s">
        <v>21</v>
      </c>
      <c r="D1318" s="1">
        <v>19210</v>
      </c>
      <c r="E1318" s="1">
        <v>526556</v>
      </c>
      <c r="F1318" s="2">
        <v>51469</v>
      </c>
    </row>
    <row r="1319" spans="1:6" x14ac:dyDescent="0.3">
      <c r="A1319">
        <v>2018</v>
      </c>
      <c r="B1319" t="s">
        <v>58</v>
      </c>
      <c r="C1319" t="s">
        <v>22</v>
      </c>
      <c r="D1319" s="1">
        <v>7531</v>
      </c>
      <c r="E1319" s="1">
        <v>144105</v>
      </c>
      <c r="F1319" s="2">
        <v>41620</v>
      </c>
    </row>
    <row r="1320" spans="1:6" x14ac:dyDescent="0.3">
      <c r="A1320">
        <v>2018</v>
      </c>
      <c r="B1320" t="s">
        <v>58</v>
      </c>
      <c r="C1320" t="s">
        <v>23</v>
      </c>
      <c r="D1320" s="1">
        <v>48555</v>
      </c>
      <c r="E1320" s="1">
        <v>454728</v>
      </c>
      <c r="F1320" s="2">
        <v>46127</v>
      </c>
    </row>
    <row r="1321" spans="1:6" x14ac:dyDescent="0.3">
      <c r="A1321">
        <v>2018</v>
      </c>
      <c r="B1321" t="s">
        <v>58</v>
      </c>
      <c r="C1321" t="s">
        <v>24</v>
      </c>
      <c r="D1321" s="1">
        <v>4637</v>
      </c>
      <c r="E1321" s="1">
        <v>73530</v>
      </c>
      <c r="F1321" s="2">
        <v>47539</v>
      </c>
    </row>
    <row r="1322" spans="1:6" x14ac:dyDescent="0.3">
      <c r="A1322">
        <v>2018</v>
      </c>
      <c r="B1322" t="s">
        <v>58</v>
      </c>
      <c r="C1322" t="s">
        <v>25</v>
      </c>
      <c r="D1322" s="1">
        <v>12205</v>
      </c>
      <c r="E1322" s="1">
        <v>138155</v>
      </c>
      <c r="F1322" s="2">
        <v>46678</v>
      </c>
    </row>
    <row r="1323" spans="1:6" x14ac:dyDescent="0.3">
      <c r="A1323">
        <v>2018</v>
      </c>
      <c r="B1323" t="s">
        <v>58</v>
      </c>
      <c r="C1323" t="s">
        <v>26</v>
      </c>
      <c r="D1323" s="1">
        <v>8913</v>
      </c>
      <c r="E1323" s="1">
        <v>139036</v>
      </c>
      <c r="F1323" s="2">
        <v>54167</v>
      </c>
    </row>
    <row r="1324" spans="1:6" x14ac:dyDescent="0.3">
      <c r="A1324">
        <v>2018</v>
      </c>
      <c r="B1324" t="s">
        <v>58</v>
      </c>
      <c r="C1324" t="s">
        <v>27</v>
      </c>
      <c r="D1324" s="1">
        <v>4700</v>
      </c>
      <c r="E1324" s="1">
        <v>112567</v>
      </c>
      <c r="F1324" s="2">
        <v>56317</v>
      </c>
    </row>
    <row r="1325" spans="1:6" x14ac:dyDescent="0.3">
      <c r="A1325">
        <v>2018</v>
      </c>
      <c r="B1325" t="s">
        <v>58</v>
      </c>
      <c r="C1325" t="s">
        <v>28</v>
      </c>
      <c r="D1325" s="1">
        <v>37328</v>
      </c>
      <c r="E1325" s="1">
        <v>656716</v>
      </c>
      <c r="F1325" s="2">
        <v>53402</v>
      </c>
    </row>
    <row r="1326" spans="1:6" x14ac:dyDescent="0.3">
      <c r="A1326">
        <v>2018</v>
      </c>
      <c r="B1326" t="s">
        <v>58</v>
      </c>
      <c r="C1326" t="s">
        <v>29</v>
      </c>
      <c r="D1326" s="1">
        <v>10221</v>
      </c>
      <c r="E1326" s="1">
        <v>128590</v>
      </c>
      <c r="F1326" s="2">
        <v>41645</v>
      </c>
    </row>
    <row r="1327" spans="1:6" x14ac:dyDescent="0.3">
      <c r="A1327">
        <v>2018</v>
      </c>
      <c r="B1327" t="s">
        <v>58</v>
      </c>
      <c r="C1327" t="s">
        <v>30</v>
      </c>
      <c r="D1327" s="1">
        <v>67399</v>
      </c>
      <c r="E1327" s="1">
        <v>1914153</v>
      </c>
      <c r="F1327" s="2">
        <v>53467</v>
      </c>
    </row>
    <row r="1328" spans="1:6" x14ac:dyDescent="0.3">
      <c r="A1328">
        <v>2018</v>
      </c>
      <c r="B1328" t="s">
        <v>58</v>
      </c>
      <c r="C1328" t="s">
        <v>31</v>
      </c>
      <c r="D1328" s="1">
        <v>27210</v>
      </c>
      <c r="E1328" s="1">
        <v>592067</v>
      </c>
      <c r="F1328" s="2">
        <v>48381</v>
      </c>
    </row>
    <row r="1329" spans="1:6" x14ac:dyDescent="0.3">
      <c r="A1329">
        <v>2018</v>
      </c>
      <c r="B1329" t="s">
        <v>58</v>
      </c>
      <c r="C1329" t="s">
        <v>32</v>
      </c>
      <c r="D1329" s="1">
        <v>2558</v>
      </c>
      <c r="E1329" s="1">
        <v>62184</v>
      </c>
      <c r="F1329" s="2">
        <v>51404</v>
      </c>
    </row>
    <row r="1330" spans="1:6" x14ac:dyDescent="0.3">
      <c r="A1330">
        <v>2018</v>
      </c>
      <c r="B1330" t="s">
        <v>58</v>
      </c>
      <c r="C1330" t="s">
        <v>33</v>
      </c>
      <c r="D1330" s="1">
        <v>34508</v>
      </c>
      <c r="E1330" s="1">
        <v>904140</v>
      </c>
      <c r="F1330" s="2">
        <v>46408</v>
      </c>
    </row>
    <row r="1331" spans="1:6" x14ac:dyDescent="0.3">
      <c r="A1331">
        <v>2018</v>
      </c>
      <c r="B1331" t="s">
        <v>58</v>
      </c>
      <c r="C1331" t="s">
        <v>34</v>
      </c>
      <c r="D1331" s="1">
        <v>13563</v>
      </c>
      <c r="E1331" s="1">
        <v>209863</v>
      </c>
      <c r="F1331" s="2">
        <v>45570</v>
      </c>
    </row>
    <row r="1332" spans="1:6" x14ac:dyDescent="0.3">
      <c r="A1332">
        <v>2018</v>
      </c>
      <c r="B1332" t="s">
        <v>58</v>
      </c>
      <c r="C1332" t="s">
        <v>35</v>
      </c>
      <c r="D1332" s="1">
        <v>15708</v>
      </c>
      <c r="E1332" s="1">
        <v>288939</v>
      </c>
      <c r="F1332" s="2">
        <v>50107</v>
      </c>
    </row>
    <row r="1333" spans="1:6" x14ac:dyDescent="0.3">
      <c r="A1333">
        <v>2018</v>
      </c>
      <c r="B1333" t="s">
        <v>58</v>
      </c>
      <c r="C1333" t="s">
        <v>36</v>
      </c>
      <c r="D1333" s="1">
        <v>57768</v>
      </c>
      <c r="E1333" s="1">
        <v>1209344</v>
      </c>
      <c r="F1333" s="2">
        <v>51808</v>
      </c>
    </row>
    <row r="1334" spans="1:6" x14ac:dyDescent="0.3">
      <c r="A1334">
        <v>2018</v>
      </c>
      <c r="B1334" t="s">
        <v>58</v>
      </c>
      <c r="C1334" t="s">
        <v>37</v>
      </c>
      <c r="D1334" s="1">
        <v>4545</v>
      </c>
      <c r="E1334" s="1">
        <v>100506</v>
      </c>
      <c r="F1334" s="2">
        <v>48716</v>
      </c>
    </row>
    <row r="1335" spans="1:6" x14ac:dyDescent="0.3">
      <c r="A1335">
        <v>2018</v>
      </c>
      <c r="B1335" t="s">
        <v>58</v>
      </c>
      <c r="C1335" t="s">
        <v>38</v>
      </c>
      <c r="D1335" s="1">
        <v>11971</v>
      </c>
      <c r="E1335" s="1">
        <v>234487</v>
      </c>
      <c r="F1335" s="2">
        <v>45993</v>
      </c>
    </row>
    <row r="1336" spans="1:6" x14ac:dyDescent="0.3">
      <c r="A1336">
        <v>2018</v>
      </c>
      <c r="B1336" t="s">
        <v>58</v>
      </c>
      <c r="C1336" t="s">
        <v>39</v>
      </c>
      <c r="D1336" s="1">
        <v>2839</v>
      </c>
      <c r="E1336" s="1">
        <v>67868</v>
      </c>
      <c r="F1336" s="2">
        <v>50399</v>
      </c>
    </row>
    <row r="1337" spans="1:6" x14ac:dyDescent="0.3">
      <c r="A1337">
        <v>2018</v>
      </c>
      <c r="B1337" t="s">
        <v>58</v>
      </c>
      <c r="C1337" t="s">
        <v>40</v>
      </c>
      <c r="D1337" s="1">
        <v>16127</v>
      </c>
      <c r="E1337" s="1">
        <v>420817</v>
      </c>
      <c r="F1337" s="2">
        <v>52099</v>
      </c>
    </row>
    <row r="1338" spans="1:6" x14ac:dyDescent="0.3">
      <c r="A1338">
        <v>2018</v>
      </c>
      <c r="B1338" t="s">
        <v>58</v>
      </c>
      <c r="C1338" t="s">
        <v>41</v>
      </c>
      <c r="D1338" s="1">
        <v>90552</v>
      </c>
      <c r="E1338" s="1">
        <v>1641637</v>
      </c>
      <c r="F1338" s="2">
        <v>48036</v>
      </c>
    </row>
    <row r="1339" spans="1:6" x14ac:dyDescent="0.3">
      <c r="A1339">
        <v>2018</v>
      </c>
      <c r="B1339" t="s">
        <v>58</v>
      </c>
      <c r="C1339" t="s">
        <v>42</v>
      </c>
      <c r="D1339" s="1">
        <v>12264</v>
      </c>
      <c r="E1339" s="1">
        <v>186785</v>
      </c>
      <c r="F1339" s="2">
        <v>43696</v>
      </c>
    </row>
    <row r="1340" spans="1:6" x14ac:dyDescent="0.3">
      <c r="A1340">
        <v>2018</v>
      </c>
      <c r="B1340" t="s">
        <v>58</v>
      </c>
      <c r="C1340" t="s">
        <v>43</v>
      </c>
      <c r="D1340" s="1">
        <v>2463</v>
      </c>
      <c r="E1340" s="1">
        <v>62630</v>
      </c>
      <c r="F1340" s="2">
        <v>46699</v>
      </c>
    </row>
    <row r="1341" spans="1:6" x14ac:dyDescent="0.3">
      <c r="A1341">
        <v>2018</v>
      </c>
      <c r="B1341" t="s">
        <v>58</v>
      </c>
      <c r="C1341" t="s">
        <v>44</v>
      </c>
      <c r="D1341" s="1">
        <v>43566</v>
      </c>
      <c r="E1341" s="1">
        <v>505487</v>
      </c>
      <c r="F1341" s="2">
        <v>49627</v>
      </c>
    </row>
    <row r="1342" spans="1:6" x14ac:dyDescent="0.3">
      <c r="A1342">
        <v>2018</v>
      </c>
      <c r="B1342" t="s">
        <v>58</v>
      </c>
      <c r="C1342" t="s">
        <v>45</v>
      </c>
      <c r="D1342" s="1">
        <v>61026</v>
      </c>
      <c r="E1342" s="1">
        <v>465717</v>
      </c>
      <c r="F1342" s="2">
        <v>51354</v>
      </c>
    </row>
    <row r="1343" spans="1:6" x14ac:dyDescent="0.3">
      <c r="A1343">
        <v>2018</v>
      </c>
      <c r="B1343" t="s">
        <v>58</v>
      </c>
      <c r="C1343" t="s">
        <v>46</v>
      </c>
      <c r="D1343" s="1">
        <v>5765</v>
      </c>
      <c r="E1343" s="1">
        <v>124431</v>
      </c>
      <c r="F1343" s="2">
        <v>46182</v>
      </c>
    </row>
    <row r="1344" spans="1:6" x14ac:dyDescent="0.3">
      <c r="A1344">
        <v>2018</v>
      </c>
      <c r="B1344" t="s">
        <v>58</v>
      </c>
      <c r="C1344" t="s">
        <v>47</v>
      </c>
      <c r="D1344" s="1">
        <v>28013</v>
      </c>
      <c r="E1344" s="1">
        <v>434143</v>
      </c>
      <c r="F1344" s="2">
        <v>49195</v>
      </c>
    </row>
    <row r="1345" spans="1:6" x14ac:dyDescent="0.3">
      <c r="A1345">
        <v>2018</v>
      </c>
      <c r="B1345" t="s">
        <v>58</v>
      </c>
      <c r="C1345" t="s">
        <v>48</v>
      </c>
      <c r="D1345" s="1">
        <v>3338</v>
      </c>
      <c r="E1345" s="1">
        <v>26972</v>
      </c>
      <c r="F1345" s="2">
        <v>42906</v>
      </c>
    </row>
    <row r="1346" spans="1:6" x14ac:dyDescent="0.3">
      <c r="A1346">
        <v>2018</v>
      </c>
      <c r="B1346" t="s">
        <v>59</v>
      </c>
      <c r="C1346" t="s">
        <v>1</v>
      </c>
      <c r="D1346" s="1">
        <v>10993</v>
      </c>
      <c r="E1346" s="1">
        <v>205942</v>
      </c>
      <c r="F1346" s="2">
        <v>16798</v>
      </c>
    </row>
    <row r="1347" spans="1:6" x14ac:dyDescent="0.3">
      <c r="A1347">
        <v>2018</v>
      </c>
      <c r="B1347" t="s">
        <v>59</v>
      </c>
      <c r="C1347" t="s">
        <v>2</v>
      </c>
      <c r="D1347" s="1">
        <v>13627</v>
      </c>
      <c r="E1347" s="1">
        <v>325897</v>
      </c>
      <c r="F1347" s="2">
        <v>24580</v>
      </c>
    </row>
    <row r="1348" spans="1:6" x14ac:dyDescent="0.3">
      <c r="A1348">
        <v>2018</v>
      </c>
      <c r="B1348" t="s">
        <v>59</v>
      </c>
      <c r="C1348" t="s">
        <v>3</v>
      </c>
      <c r="D1348" s="1">
        <v>7168</v>
      </c>
      <c r="E1348" s="1">
        <v>118405</v>
      </c>
      <c r="F1348" s="2">
        <v>16536</v>
      </c>
    </row>
    <row r="1349" spans="1:6" x14ac:dyDescent="0.3">
      <c r="A1349">
        <v>2018</v>
      </c>
      <c r="B1349" t="s">
        <v>59</v>
      </c>
      <c r="C1349" t="s">
        <v>4</v>
      </c>
      <c r="D1349" s="1">
        <v>111455</v>
      </c>
      <c r="E1349" s="1">
        <v>1988750</v>
      </c>
      <c r="F1349" s="2">
        <v>30527</v>
      </c>
    </row>
    <row r="1350" spans="1:6" x14ac:dyDescent="0.3">
      <c r="A1350">
        <v>2018</v>
      </c>
      <c r="B1350" t="s">
        <v>59</v>
      </c>
      <c r="C1350" t="s">
        <v>5</v>
      </c>
      <c r="D1350" s="1">
        <v>16939</v>
      </c>
      <c r="E1350" s="1">
        <v>339407</v>
      </c>
      <c r="F1350" s="2">
        <v>25878</v>
      </c>
    </row>
    <row r="1351" spans="1:6" x14ac:dyDescent="0.3">
      <c r="A1351">
        <v>2018</v>
      </c>
      <c r="B1351" t="s">
        <v>59</v>
      </c>
      <c r="C1351" t="s">
        <v>6</v>
      </c>
      <c r="D1351" s="1">
        <v>10668</v>
      </c>
      <c r="E1351" s="1">
        <v>157709</v>
      </c>
      <c r="F1351" s="2">
        <v>23705</v>
      </c>
    </row>
    <row r="1352" spans="1:6" x14ac:dyDescent="0.3">
      <c r="A1352">
        <v>2018</v>
      </c>
      <c r="B1352" t="s">
        <v>59</v>
      </c>
      <c r="C1352" t="s">
        <v>7</v>
      </c>
      <c r="D1352" s="1">
        <v>2637</v>
      </c>
      <c r="E1352" s="1">
        <v>51696</v>
      </c>
      <c r="F1352" s="2">
        <v>20414</v>
      </c>
    </row>
    <row r="1353" spans="1:6" x14ac:dyDescent="0.3">
      <c r="A1353">
        <v>2018</v>
      </c>
      <c r="B1353" t="s">
        <v>59</v>
      </c>
      <c r="C1353" t="s">
        <v>8</v>
      </c>
      <c r="D1353" s="1">
        <v>56587</v>
      </c>
      <c r="E1353" s="1">
        <v>1226786</v>
      </c>
      <c r="F1353" s="2">
        <v>25881</v>
      </c>
    </row>
    <row r="1354" spans="1:6" x14ac:dyDescent="0.3">
      <c r="A1354">
        <v>2018</v>
      </c>
      <c r="B1354" t="s">
        <v>59</v>
      </c>
      <c r="C1354" t="s">
        <v>9</v>
      </c>
      <c r="D1354" s="1">
        <v>24275</v>
      </c>
      <c r="E1354" s="1">
        <v>487598</v>
      </c>
      <c r="F1354" s="2">
        <v>20604</v>
      </c>
    </row>
    <row r="1355" spans="1:6" x14ac:dyDescent="0.3">
      <c r="A1355">
        <v>2018</v>
      </c>
      <c r="B1355" t="s">
        <v>59</v>
      </c>
      <c r="C1355" t="s">
        <v>10</v>
      </c>
      <c r="D1355" s="1">
        <v>5008</v>
      </c>
      <c r="E1355" s="1">
        <v>78912</v>
      </c>
      <c r="F1355" s="2">
        <v>17141</v>
      </c>
    </row>
    <row r="1356" spans="1:6" x14ac:dyDescent="0.3">
      <c r="A1356">
        <v>2018</v>
      </c>
      <c r="B1356" t="s">
        <v>59</v>
      </c>
      <c r="C1356" t="s">
        <v>11</v>
      </c>
      <c r="D1356" s="1">
        <v>32619</v>
      </c>
      <c r="E1356" s="1">
        <v>617101</v>
      </c>
      <c r="F1356" s="2">
        <v>23765</v>
      </c>
    </row>
    <row r="1357" spans="1:6" x14ac:dyDescent="0.3">
      <c r="A1357">
        <v>2018</v>
      </c>
      <c r="B1357" t="s">
        <v>59</v>
      </c>
      <c r="C1357" t="s">
        <v>12</v>
      </c>
      <c r="D1357" s="1">
        <v>15564</v>
      </c>
      <c r="E1357" s="1">
        <v>310335</v>
      </c>
      <c r="F1357" s="2">
        <v>18981</v>
      </c>
    </row>
    <row r="1358" spans="1:6" x14ac:dyDescent="0.3">
      <c r="A1358">
        <v>2018</v>
      </c>
      <c r="B1358" t="s">
        <v>59</v>
      </c>
      <c r="C1358" t="s">
        <v>13</v>
      </c>
      <c r="D1358" s="1">
        <v>8670</v>
      </c>
      <c r="E1358" s="1">
        <v>143729</v>
      </c>
      <c r="F1358" s="2">
        <v>16799</v>
      </c>
    </row>
    <row r="1359" spans="1:6" x14ac:dyDescent="0.3">
      <c r="A1359">
        <v>2018</v>
      </c>
      <c r="B1359" t="s">
        <v>59</v>
      </c>
      <c r="C1359" t="s">
        <v>14</v>
      </c>
      <c r="D1359" s="1">
        <v>6895</v>
      </c>
      <c r="E1359" s="1">
        <v>129372</v>
      </c>
      <c r="F1359" s="2">
        <v>16764</v>
      </c>
    </row>
    <row r="1360" spans="1:6" x14ac:dyDescent="0.3">
      <c r="A1360">
        <v>2018</v>
      </c>
      <c r="B1360" t="s">
        <v>59</v>
      </c>
      <c r="C1360" t="s">
        <v>15</v>
      </c>
      <c r="D1360" s="1">
        <v>10080</v>
      </c>
      <c r="E1360" s="1">
        <v>197894</v>
      </c>
      <c r="F1360" s="2">
        <v>17719</v>
      </c>
    </row>
    <row r="1361" spans="1:6" x14ac:dyDescent="0.3">
      <c r="A1361">
        <v>2018</v>
      </c>
      <c r="B1361" t="s">
        <v>59</v>
      </c>
      <c r="C1361" t="s">
        <v>16</v>
      </c>
      <c r="D1361" s="1">
        <v>12415</v>
      </c>
      <c r="E1361" s="1">
        <v>236357</v>
      </c>
      <c r="F1361" s="2">
        <v>21264</v>
      </c>
    </row>
    <row r="1362" spans="1:6" x14ac:dyDescent="0.3">
      <c r="A1362">
        <v>2018</v>
      </c>
      <c r="B1362" t="s">
        <v>59</v>
      </c>
      <c r="C1362" t="s">
        <v>17</v>
      </c>
      <c r="D1362" s="1">
        <v>5047</v>
      </c>
      <c r="E1362" s="1">
        <v>68406</v>
      </c>
      <c r="F1362" s="2">
        <v>22087</v>
      </c>
    </row>
    <row r="1363" spans="1:6" x14ac:dyDescent="0.3">
      <c r="A1363">
        <v>2018</v>
      </c>
      <c r="B1363" t="s">
        <v>59</v>
      </c>
      <c r="C1363" t="s">
        <v>18</v>
      </c>
      <c r="D1363" s="1">
        <v>14772</v>
      </c>
      <c r="E1363" s="1">
        <v>282009</v>
      </c>
      <c r="F1363" s="2">
        <v>24012</v>
      </c>
    </row>
    <row r="1364" spans="1:6" x14ac:dyDescent="0.3">
      <c r="A1364">
        <v>2018</v>
      </c>
      <c r="B1364" t="s">
        <v>59</v>
      </c>
      <c r="C1364" t="s">
        <v>19</v>
      </c>
      <c r="D1364" s="1">
        <v>20642</v>
      </c>
      <c r="E1364" s="1">
        <v>375767</v>
      </c>
      <c r="F1364" s="2">
        <v>27758</v>
      </c>
    </row>
    <row r="1365" spans="1:6" x14ac:dyDescent="0.3">
      <c r="A1365">
        <v>2018</v>
      </c>
      <c r="B1365" t="s">
        <v>59</v>
      </c>
      <c r="C1365" t="s">
        <v>20</v>
      </c>
      <c r="D1365" s="1">
        <v>22025</v>
      </c>
      <c r="E1365" s="1">
        <v>432290</v>
      </c>
      <c r="F1365" s="2">
        <v>20566</v>
      </c>
    </row>
    <row r="1366" spans="1:6" x14ac:dyDescent="0.3">
      <c r="A1366">
        <v>2018</v>
      </c>
      <c r="B1366" t="s">
        <v>59</v>
      </c>
      <c r="C1366" t="s">
        <v>21</v>
      </c>
      <c r="D1366" s="1">
        <v>15294</v>
      </c>
      <c r="E1366" s="1">
        <v>272821</v>
      </c>
      <c r="F1366" s="2">
        <v>22507</v>
      </c>
    </row>
    <row r="1367" spans="1:6" x14ac:dyDescent="0.3">
      <c r="A1367">
        <v>2018</v>
      </c>
      <c r="B1367" t="s">
        <v>59</v>
      </c>
      <c r="C1367" t="s">
        <v>22</v>
      </c>
      <c r="D1367" s="1">
        <v>6464</v>
      </c>
      <c r="E1367" s="1">
        <v>134785</v>
      </c>
      <c r="F1367" s="2">
        <v>17523</v>
      </c>
    </row>
    <row r="1368" spans="1:6" x14ac:dyDescent="0.3">
      <c r="A1368">
        <v>2018</v>
      </c>
      <c r="B1368" t="s">
        <v>59</v>
      </c>
      <c r="C1368" t="s">
        <v>23</v>
      </c>
      <c r="D1368" s="1">
        <v>14797</v>
      </c>
      <c r="E1368" s="1">
        <v>305418</v>
      </c>
      <c r="F1368" s="2">
        <v>20892</v>
      </c>
    </row>
    <row r="1369" spans="1:6" x14ac:dyDescent="0.3">
      <c r="A1369">
        <v>2018</v>
      </c>
      <c r="B1369" t="s">
        <v>59</v>
      </c>
      <c r="C1369" t="s">
        <v>24</v>
      </c>
      <c r="D1369" s="1">
        <v>5071</v>
      </c>
      <c r="E1369" s="1">
        <v>66044</v>
      </c>
      <c r="F1369" s="2">
        <v>19150</v>
      </c>
    </row>
    <row r="1370" spans="1:6" x14ac:dyDescent="0.3">
      <c r="A1370">
        <v>2018</v>
      </c>
      <c r="B1370" t="s">
        <v>59</v>
      </c>
      <c r="C1370" t="s">
        <v>25</v>
      </c>
      <c r="D1370" s="1">
        <v>5561</v>
      </c>
      <c r="E1370" s="1">
        <v>92581</v>
      </c>
      <c r="F1370" s="2">
        <v>16715</v>
      </c>
    </row>
    <row r="1371" spans="1:6" x14ac:dyDescent="0.3">
      <c r="A1371">
        <v>2018</v>
      </c>
      <c r="B1371" t="s">
        <v>59</v>
      </c>
      <c r="C1371" t="s">
        <v>26</v>
      </c>
      <c r="D1371" s="1">
        <v>8499</v>
      </c>
      <c r="E1371" s="1">
        <v>352051</v>
      </c>
      <c r="F1371" s="2">
        <v>33688</v>
      </c>
    </row>
    <row r="1372" spans="1:6" x14ac:dyDescent="0.3">
      <c r="A1372">
        <v>2018</v>
      </c>
      <c r="B1372" t="s">
        <v>59</v>
      </c>
      <c r="C1372" t="s">
        <v>27</v>
      </c>
      <c r="D1372" s="1">
        <v>4595</v>
      </c>
      <c r="E1372" s="1">
        <v>71975</v>
      </c>
      <c r="F1372" s="2">
        <v>21945</v>
      </c>
    </row>
    <row r="1373" spans="1:6" x14ac:dyDescent="0.3">
      <c r="A1373">
        <v>2018</v>
      </c>
      <c r="B1373" t="s">
        <v>59</v>
      </c>
      <c r="C1373" t="s">
        <v>28</v>
      </c>
      <c r="D1373" s="1">
        <v>24132</v>
      </c>
      <c r="E1373" s="1">
        <v>385616</v>
      </c>
      <c r="F1373" s="2">
        <v>26316</v>
      </c>
    </row>
    <row r="1374" spans="1:6" x14ac:dyDescent="0.3">
      <c r="A1374">
        <v>2018</v>
      </c>
      <c r="B1374" t="s">
        <v>59</v>
      </c>
      <c r="C1374" t="s">
        <v>29</v>
      </c>
      <c r="D1374" s="1">
        <v>5107</v>
      </c>
      <c r="E1374" s="1">
        <v>97785</v>
      </c>
      <c r="F1374" s="2">
        <v>18651</v>
      </c>
    </row>
    <row r="1375" spans="1:6" x14ac:dyDescent="0.3">
      <c r="A1375">
        <v>2018</v>
      </c>
      <c r="B1375" t="s">
        <v>59</v>
      </c>
      <c r="C1375" t="s">
        <v>30</v>
      </c>
      <c r="D1375" s="1">
        <v>66285</v>
      </c>
      <c r="E1375" s="1">
        <v>957343</v>
      </c>
      <c r="F1375" s="2">
        <v>33850</v>
      </c>
    </row>
    <row r="1376" spans="1:6" x14ac:dyDescent="0.3">
      <c r="A1376">
        <v>2018</v>
      </c>
      <c r="B1376" t="s">
        <v>59</v>
      </c>
      <c r="C1376" t="s">
        <v>31</v>
      </c>
      <c r="D1376" s="1">
        <v>25859</v>
      </c>
      <c r="E1376" s="1">
        <v>502877</v>
      </c>
      <c r="F1376" s="2">
        <v>19767</v>
      </c>
    </row>
    <row r="1377" spans="1:6" x14ac:dyDescent="0.3">
      <c r="A1377">
        <v>2018</v>
      </c>
      <c r="B1377" t="s">
        <v>59</v>
      </c>
      <c r="C1377" t="s">
        <v>32</v>
      </c>
      <c r="D1377" s="1">
        <v>2627</v>
      </c>
      <c r="E1377" s="1">
        <v>40375</v>
      </c>
      <c r="F1377" s="2">
        <v>17889</v>
      </c>
    </row>
    <row r="1378" spans="1:6" x14ac:dyDescent="0.3">
      <c r="A1378">
        <v>2018</v>
      </c>
      <c r="B1378" t="s">
        <v>59</v>
      </c>
      <c r="C1378" t="s">
        <v>33</v>
      </c>
      <c r="D1378" s="1">
        <v>28523</v>
      </c>
      <c r="E1378" s="1">
        <v>566681</v>
      </c>
      <c r="F1378" s="2">
        <v>19459</v>
      </c>
    </row>
    <row r="1379" spans="1:6" x14ac:dyDescent="0.3">
      <c r="A1379">
        <v>2018</v>
      </c>
      <c r="B1379" t="s">
        <v>59</v>
      </c>
      <c r="C1379" t="s">
        <v>34</v>
      </c>
      <c r="D1379" s="1">
        <v>9140</v>
      </c>
      <c r="E1379" s="1">
        <v>171567</v>
      </c>
      <c r="F1379" s="2">
        <v>18204</v>
      </c>
    </row>
    <row r="1380" spans="1:6" x14ac:dyDescent="0.3">
      <c r="A1380">
        <v>2018</v>
      </c>
      <c r="B1380" t="s">
        <v>59</v>
      </c>
      <c r="C1380" t="s">
        <v>35</v>
      </c>
      <c r="D1380" s="1">
        <v>13794</v>
      </c>
      <c r="E1380" s="1">
        <v>210781</v>
      </c>
      <c r="F1380" s="2">
        <v>22754</v>
      </c>
    </row>
    <row r="1381" spans="1:6" x14ac:dyDescent="0.3">
      <c r="A1381">
        <v>2018</v>
      </c>
      <c r="B1381" t="s">
        <v>59</v>
      </c>
      <c r="C1381" t="s">
        <v>36</v>
      </c>
      <c r="D1381" s="1">
        <v>33471</v>
      </c>
      <c r="E1381" s="1">
        <v>571799</v>
      </c>
      <c r="F1381" s="2">
        <v>21102</v>
      </c>
    </row>
    <row r="1382" spans="1:6" x14ac:dyDescent="0.3">
      <c r="A1382">
        <v>2018</v>
      </c>
      <c r="B1382" t="s">
        <v>59</v>
      </c>
      <c r="C1382" t="s">
        <v>37</v>
      </c>
      <c r="D1382" s="1">
        <v>3748</v>
      </c>
      <c r="E1382" s="1">
        <v>59154</v>
      </c>
      <c r="F1382" s="2">
        <v>22818</v>
      </c>
    </row>
    <row r="1383" spans="1:6" x14ac:dyDescent="0.3">
      <c r="A1383">
        <v>2018</v>
      </c>
      <c r="B1383" t="s">
        <v>59</v>
      </c>
      <c r="C1383" t="s">
        <v>38</v>
      </c>
      <c r="D1383" s="1">
        <v>12841</v>
      </c>
      <c r="E1383" s="1">
        <v>263743</v>
      </c>
      <c r="F1383" s="2">
        <v>17991</v>
      </c>
    </row>
    <row r="1384" spans="1:6" x14ac:dyDescent="0.3">
      <c r="A1384">
        <v>2018</v>
      </c>
      <c r="B1384" t="s">
        <v>59</v>
      </c>
      <c r="C1384" t="s">
        <v>39</v>
      </c>
      <c r="D1384" s="1">
        <v>3149</v>
      </c>
      <c r="E1384" s="1">
        <v>47321</v>
      </c>
      <c r="F1384" s="2">
        <v>16954</v>
      </c>
    </row>
    <row r="1385" spans="1:6" x14ac:dyDescent="0.3">
      <c r="A1385">
        <v>2018</v>
      </c>
      <c r="B1385" t="s">
        <v>59</v>
      </c>
      <c r="C1385" t="s">
        <v>40</v>
      </c>
      <c r="D1385" s="1">
        <v>16427</v>
      </c>
      <c r="E1385" s="1">
        <v>337857</v>
      </c>
      <c r="F1385" s="2">
        <v>23524</v>
      </c>
    </row>
    <row r="1386" spans="1:6" x14ac:dyDescent="0.3">
      <c r="A1386">
        <v>2018</v>
      </c>
      <c r="B1386" t="s">
        <v>59</v>
      </c>
      <c r="C1386" t="s">
        <v>41</v>
      </c>
      <c r="D1386" s="1">
        <v>62760</v>
      </c>
      <c r="E1386" s="1">
        <v>1354468</v>
      </c>
      <c r="F1386" s="2">
        <v>21861</v>
      </c>
    </row>
    <row r="1387" spans="1:6" x14ac:dyDescent="0.3">
      <c r="A1387">
        <v>2018</v>
      </c>
      <c r="B1387" t="s">
        <v>59</v>
      </c>
      <c r="C1387" t="s">
        <v>42</v>
      </c>
      <c r="D1387" s="1">
        <v>7374</v>
      </c>
      <c r="E1387" s="1">
        <v>148446</v>
      </c>
      <c r="F1387" s="2">
        <v>20121</v>
      </c>
    </row>
    <row r="1388" spans="1:6" x14ac:dyDescent="0.3">
      <c r="A1388">
        <v>2018</v>
      </c>
      <c r="B1388" t="s">
        <v>59</v>
      </c>
      <c r="C1388" t="s">
        <v>43</v>
      </c>
      <c r="D1388" s="1">
        <v>2279</v>
      </c>
      <c r="E1388" s="1">
        <v>37198</v>
      </c>
      <c r="F1388" s="2">
        <v>23107</v>
      </c>
    </row>
    <row r="1389" spans="1:6" x14ac:dyDescent="0.3">
      <c r="A1389">
        <v>2018</v>
      </c>
      <c r="B1389" t="s">
        <v>59</v>
      </c>
      <c r="C1389" t="s">
        <v>44</v>
      </c>
      <c r="D1389" s="1">
        <v>20479</v>
      </c>
      <c r="E1389" s="1">
        <v>406321</v>
      </c>
      <c r="F1389" s="2">
        <v>20678</v>
      </c>
    </row>
    <row r="1390" spans="1:6" x14ac:dyDescent="0.3">
      <c r="A1390">
        <v>2018</v>
      </c>
      <c r="B1390" t="s">
        <v>59</v>
      </c>
      <c r="C1390" t="s">
        <v>45</v>
      </c>
      <c r="D1390" s="1">
        <v>20431</v>
      </c>
      <c r="E1390" s="1">
        <v>335635</v>
      </c>
      <c r="F1390" s="2">
        <v>25357</v>
      </c>
    </row>
    <row r="1391" spans="1:6" x14ac:dyDescent="0.3">
      <c r="A1391">
        <v>2018</v>
      </c>
      <c r="B1391" t="s">
        <v>59</v>
      </c>
      <c r="C1391" t="s">
        <v>46</v>
      </c>
      <c r="D1391" s="1">
        <v>4722</v>
      </c>
      <c r="E1391" s="1">
        <v>74133</v>
      </c>
      <c r="F1391" s="2">
        <v>17916</v>
      </c>
    </row>
    <row r="1392" spans="1:6" x14ac:dyDescent="0.3">
      <c r="A1392">
        <v>2018</v>
      </c>
      <c r="B1392" t="s">
        <v>59</v>
      </c>
      <c r="C1392" t="s">
        <v>47</v>
      </c>
      <c r="D1392" s="1">
        <v>16931</v>
      </c>
      <c r="E1392" s="1">
        <v>282313</v>
      </c>
      <c r="F1392" s="2">
        <v>18305</v>
      </c>
    </row>
    <row r="1393" spans="1:6" x14ac:dyDescent="0.3">
      <c r="A1393">
        <v>2018</v>
      </c>
      <c r="B1393" t="s">
        <v>59</v>
      </c>
      <c r="C1393" t="s">
        <v>48</v>
      </c>
      <c r="D1393" s="1">
        <v>2383</v>
      </c>
      <c r="E1393" s="1">
        <v>36403</v>
      </c>
      <c r="F1393" s="2">
        <v>21270</v>
      </c>
    </row>
    <row r="1394" spans="1:6" x14ac:dyDescent="0.3">
      <c r="A1394">
        <v>2018</v>
      </c>
      <c r="B1394" t="s">
        <v>60</v>
      </c>
      <c r="C1394" t="s">
        <v>1</v>
      </c>
      <c r="D1394" s="1">
        <v>10102</v>
      </c>
      <c r="E1394" s="1">
        <v>46094</v>
      </c>
      <c r="F1394" s="2">
        <v>37839</v>
      </c>
    </row>
    <row r="1395" spans="1:6" x14ac:dyDescent="0.3">
      <c r="A1395">
        <v>2018</v>
      </c>
      <c r="B1395" t="s">
        <v>60</v>
      </c>
      <c r="C1395" t="s">
        <v>2</v>
      </c>
      <c r="D1395" s="1">
        <v>11119</v>
      </c>
      <c r="E1395" s="1">
        <v>75319</v>
      </c>
      <c r="F1395" s="2">
        <v>37697</v>
      </c>
    </row>
    <row r="1396" spans="1:6" x14ac:dyDescent="0.3">
      <c r="A1396">
        <v>2018</v>
      </c>
      <c r="B1396" t="s">
        <v>60</v>
      </c>
      <c r="C1396" t="s">
        <v>3</v>
      </c>
      <c r="D1396" s="1">
        <v>5345</v>
      </c>
      <c r="E1396" s="1">
        <v>24966</v>
      </c>
      <c r="F1396" s="2">
        <v>34843</v>
      </c>
    </row>
    <row r="1397" spans="1:6" x14ac:dyDescent="0.3">
      <c r="A1397">
        <v>2018</v>
      </c>
      <c r="B1397" t="s">
        <v>60</v>
      </c>
      <c r="C1397" t="s">
        <v>4</v>
      </c>
      <c r="D1397" s="1">
        <v>95398</v>
      </c>
      <c r="E1397" s="1">
        <v>541832</v>
      </c>
      <c r="F1397" s="2">
        <v>40668</v>
      </c>
    </row>
    <row r="1398" spans="1:6" x14ac:dyDescent="0.3">
      <c r="A1398">
        <v>2018</v>
      </c>
      <c r="B1398" t="s">
        <v>60</v>
      </c>
      <c r="C1398" t="s">
        <v>5</v>
      </c>
      <c r="D1398" s="1">
        <v>16405</v>
      </c>
      <c r="E1398" s="1">
        <v>82040</v>
      </c>
      <c r="F1398" s="2">
        <v>40987</v>
      </c>
    </row>
    <row r="1399" spans="1:6" x14ac:dyDescent="0.3">
      <c r="A1399">
        <v>2018</v>
      </c>
      <c r="B1399" t="s">
        <v>60</v>
      </c>
      <c r="C1399" t="s">
        <v>6</v>
      </c>
      <c r="D1399" s="1">
        <v>17517</v>
      </c>
      <c r="E1399" s="1">
        <v>66913</v>
      </c>
      <c r="F1399" s="2">
        <v>33615</v>
      </c>
    </row>
    <row r="1400" spans="1:6" x14ac:dyDescent="0.3">
      <c r="A1400">
        <v>2018</v>
      </c>
      <c r="B1400" t="s">
        <v>60</v>
      </c>
      <c r="C1400" t="s">
        <v>7</v>
      </c>
      <c r="D1400" s="1">
        <v>2054</v>
      </c>
      <c r="E1400" s="1">
        <v>11930</v>
      </c>
      <c r="F1400" s="2">
        <v>34259</v>
      </c>
    </row>
    <row r="1401" spans="1:6" x14ac:dyDescent="0.3">
      <c r="A1401">
        <v>2018</v>
      </c>
      <c r="B1401" t="s">
        <v>60</v>
      </c>
      <c r="C1401" t="s">
        <v>8</v>
      </c>
      <c r="D1401" s="1">
        <v>55687</v>
      </c>
      <c r="E1401" s="1">
        <v>279269</v>
      </c>
      <c r="F1401" s="2">
        <v>36402</v>
      </c>
    </row>
    <row r="1402" spans="1:6" x14ac:dyDescent="0.3">
      <c r="A1402">
        <v>2018</v>
      </c>
      <c r="B1402" t="s">
        <v>60</v>
      </c>
      <c r="C1402" t="s">
        <v>9</v>
      </c>
      <c r="D1402" s="1">
        <v>17999</v>
      </c>
      <c r="E1402" s="1">
        <v>108656</v>
      </c>
      <c r="F1402" s="2">
        <v>36377</v>
      </c>
    </row>
    <row r="1403" spans="1:6" x14ac:dyDescent="0.3">
      <c r="A1403">
        <v>2018</v>
      </c>
      <c r="B1403" t="s">
        <v>60</v>
      </c>
      <c r="C1403" t="s">
        <v>10</v>
      </c>
      <c r="D1403" s="1">
        <v>3985</v>
      </c>
      <c r="E1403" s="1">
        <v>18622</v>
      </c>
      <c r="F1403" s="2">
        <v>31284</v>
      </c>
    </row>
    <row r="1404" spans="1:6" x14ac:dyDescent="0.3">
      <c r="A1404">
        <v>2018</v>
      </c>
      <c r="B1404" t="s">
        <v>60</v>
      </c>
      <c r="C1404" t="s">
        <v>11</v>
      </c>
      <c r="D1404" s="1">
        <v>39449</v>
      </c>
      <c r="E1404" s="1">
        <v>208655</v>
      </c>
      <c r="F1404" s="2">
        <v>42392</v>
      </c>
    </row>
    <row r="1405" spans="1:6" x14ac:dyDescent="0.3">
      <c r="A1405">
        <v>2018</v>
      </c>
      <c r="B1405" t="s">
        <v>60</v>
      </c>
      <c r="C1405" t="s">
        <v>12</v>
      </c>
      <c r="D1405" s="1">
        <v>13122</v>
      </c>
      <c r="E1405" s="1">
        <v>87997</v>
      </c>
      <c r="F1405" s="2">
        <v>32900</v>
      </c>
    </row>
    <row r="1406" spans="1:6" x14ac:dyDescent="0.3">
      <c r="A1406">
        <v>2018</v>
      </c>
      <c r="B1406" t="s">
        <v>60</v>
      </c>
      <c r="C1406" t="s">
        <v>13</v>
      </c>
      <c r="D1406" s="1">
        <v>8669</v>
      </c>
      <c r="E1406" s="1">
        <v>42339</v>
      </c>
      <c r="F1406" s="2">
        <v>34313</v>
      </c>
    </row>
    <row r="1407" spans="1:6" x14ac:dyDescent="0.3">
      <c r="A1407">
        <v>2018</v>
      </c>
      <c r="B1407" t="s">
        <v>60</v>
      </c>
      <c r="C1407" t="s">
        <v>14</v>
      </c>
      <c r="D1407" s="1">
        <v>5983</v>
      </c>
      <c r="E1407" s="1">
        <v>33757</v>
      </c>
      <c r="F1407" s="2">
        <v>34478</v>
      </c>
    </row>
    <row r="1408" spans="1:6" x14ac:dyDescent="0.3">
      <c r="A1408">
        <v>2018</v>
      </c>
      <c r="B1408" t="s">
        <v>60</v>
      </c>
      <c r="C1408" t="s">
        <v>15</v>
      </c>
      <c r="D1408" s="1">
        <v>10697</v>
      </c>
      <c r="E1408" s="1">
        <v>46476</v>
      </c>
      <c r="F1408" s="2">
        <v>33616</v>
      </c>
    </row>
    <row r="1409" spans="1:6" x14ac:dyDescent="0.3">
      <c r="A1409">
        <v>2018</v>
      </c>
      <c r="B1409" t="s">
        <v>60</v>
      </c>
      <c r="C1409" t="s">
        <v>16</v>
      </c>
      <c r="D1409" s="1">
        <v>9230</v>
      </c>
      <c r="E1409" s="1">
        <v>45904</v>
      </c>
      <c r="F1409" s="2">
        <v>37854</v>
      </c>
    </row>
    <row r="1410" spans="1:6" x14ac:dyDescent="0.3">
      <c r="A1410">
        <v>2018</v>
      </c>
      <c r="B1410" t="s">
        <v>60</v>
      </c>
      <c r="C1410" t="s">
        <v>17</v>
      </c>
      <c r="D1410" s="1">
        <v>3832</v>
      </c>
      <c r="E1410" s="1">
        <v>18021</v>
      </c>
      <c r="F1410" s="2">
        <v>33967</v>
      </c>
    </row>
    <row r="1411" spans="1:6" x14ac:dyDescent="0.3">
      <c r="A1411">
        <v>2018</v>
      </c>
      <c r="B1411" t="s">
        <v>60</v>
      </c>
      <c r="C1411" t="s">
        <v>18</v>
      </c>
      <c r="D1411" s="1">
        <v>19354</v>
      </c>
      <c r="E1411" s="1">
        <v>91803</v>
      </c>
      <c r="F1411" s="2">
        <v>43222</v>
      </c>
    </row>
    <row r="1412" spans="1:6" x14ac:dyDescent="0.3">
      <c r="A1412">
        <v>2018</v>
      </c>
      <c r="B1412" t="s">
        <v>60</v>
      </c>
      <c r="C1412" t="s">
        <v>19</v>
      </c>
      <c r="D1412" s="1">
        <v>21621</v>
      </c>
      <c r="E1412" s="1">
        <v>119963</v>
      </c>
      <c r="F1412" s="2">
        <v>38569</v>
      </c>
    </row>
    <row r="1413" spans="1:6" x14ac:dyDescent="0.3">
      <c r="A1413">
        <v>2018</v>
      </c>
      <c r="B1413" t="s">
        <v>60</v>
      </c>
      <c r="C1413" t="s">
        <v>20</v>
      </c>
      <c r="D1413" s="1">
        <v>31024</v>
      </c>
      <c r="E1413" s="1">
        <v>139968</v>
      </c>
      <c r="F1413" s="2">
        <v>33275</v>
      </c>
    </row>
    <row r="1414" spans="1:6" x14ac:dyDescent="0.3">
      <c r="A1414">
        <v>2018</v>
      </c>
      <c r="B1414" t="s">
        <v>60</v>
      </c>
      <c r="C1414" t="s">
        <v>21</v>
      </c>
      <c r="D1414" s="1">
        <v>17099</v>
      </c>
      <c r="E1414" s="1">
        <v>90096</v>
      </c>
      <c r="F1414" s="2">
        <v>34221</v>
      </c>
    </row>
    <row r="1415" spans="1:6" x14ac:dyDescent="0.3">
      <c r="A1415">
        <v>2018</v>
      </c>
      <c r="B1415" t="s">
        <v>60</v>
      </c>
      <c r="C1415" t="s">
        <v>22</v>
      </c>
      <c r="D1415" s="1">
        <v>4645</v>
      </c>
      <c r="E1415" s="1">
        <v>21202</v>
      </c>
      <c r="F1415" s="2">
        <v>34491</v>
      </c>
    </row>
    <row r="1416" spans="1:6" x14ac:dyDescent="0.3">
      <c r="A1416">
        <v>2018</v>
      </c>
      <c r="B1416" t="s">
        <v>60</v>
      </c>
      <c r="C1416" t="s">
        <v>23</v>
      </c>
      <c r="D1416" s="1">
        <v>12996</v>
      </c>
      <c r="E1416" s="1">
        <v>75350</v>
      </c>
      <c r="F1416" s="2">
        <v>34075</v>
      </c>
    </row>
    <row r="1417" spans="1:6" x14ac:dyDescent="0.3">
      <c r="A1417">
        <v>2018</v>
      </c>
      <c r="B1417" t="s">
        <v>60</v>
      </c>
      <c r="C1417" t="s">
        <v>24</v>
      </c>
      <c r="D1417" s="1">
        <v>4285</v>
      </c>
      <c r="E1417" s="1">
        <v>18301</v>
      </c>
      <c r="F1417" s="2">
        <v>30293</v>
      </c>
    </row>
    <row r="1418" spans="1:6" x14ac:dyDescent="0.3">
      <c r="A1418">
        <v>2018</v>
      </c>
      <c r="B1418" t="s">
        <v>60</v>
      </c>
      <c r="C1418" t="s">
        <v>25</v>
      </c>
      <c r="D1418" s="1">
        <v>4614</v>
      </c>
      <c r="E1418" s="1">
        <v>25333</v>
      </c>
      <c r="F1418" s="2">
        <v>32212</v>
      </c>
    </row>
    <row r="1419" spans="1:6" x14ac:dyDescent="0.3">
      <c r="A1419">
        <v>2018</v>
      </c>
      <c r="B1419" t="s">
        <v>60</v>
      </c>
      <c r="C1419" t="s">
        <v>26</v>
      </c>
      <c r="D1419" s="1">
        <v>5080</v>
      </c>
      <c r="E1419" s="1">
        <v>34964</v>
      </c>
      <c r="F1419" s="2">
        <v>37484</v>
      </c>
    </row>
    <row r="1420" spans="1:6" x14ac:dyDescent="0.3">
      <c r="A1420">
        <v>2018</v>
      </c>
      <c r="B1420" t="s">
        <v>60</v>
      </c>
      <c r="C1420" t="s">
        <v>27</v>
      </c>
      <c r="D1420" s="1">
        <v>3934</v>
      </c>
      <c r="E1420" s="1">
        <v>20991</v>
      </c>
      <c r="F1420" s="2">
        <v>37927</v>
      </c>
    </row>
    <row r="1421" spans="1:6" x14ac:dyDescent="0.3">
      <c r="A1421">
        <v>2018</v>
      </c>
      <c r="B1421" t="s">
        <v>60</v>
      </c>
      <c r="C1421" t="s">
        <v>28</v>
      </c>
      <c r="D1421" s="1">
        <v>24105</v>
      </c>
      <c r="E1421" s="1">
        <v>135824</v>
      </c>
      <c r="F1421" s="2">
        <v>36518</v>
      </c>
    </row>
    <row r="1422" spans="1:6" x14ac:dyDescent="0.3">
      <c r="A1422">
        <v>2018</v>
      </c>
      <c r="B1422" t="s">
        <v>60</v>
      </c>
      <c r="C1422" t="s">
        <v>29</v>
      </c>
      <c r="D1422" s="1">
        <v>4073</v>
      </c>
      <c r="E1422" s="1">
        <v>20964</v>
      </c>
      <c r="F1422" s="2">
        <v>34365</v>
      </c>
    </row>
    <row r="1423" spans="1:6" x14ac:dyDescent="0.3">
      <c r="A1423">
        <v>2018</v>
      </c>
      <c r="B1423" t="s">
        <v>60</v>
      </c>
      <c r="C1423" t="s">
        <v>30</v>
      </c>
      <c r="D1423" s="1">
        <v>73275</v>
      </c>
      <c r="E1423" s="1">
        <v>370268</v>
      </c>
      <c r="F1423" s="2">
        <v>41910</v>
      </c>
    </row>
    <row r="1424" spans="1:6" x14ac:dyDescent="0.3">
      <c r="A1424">
        <v>2018</v>
      </c>
      <c r="B1424" t="s">
        <v>60</v>
      </c>
      <c r="C1424" t="s">
        <v>31</v>
      </c>
      <c r="D1424" s="1">
        <v>23444</v>
      </c>
      <c r="E1424" s="1">
        <v>109986</v>
      </c>
      <c r="F1424" s="2">
        <v>35102</v>
      </c>
    </row>
    <row r="1425" spans="1:6" x14ac:dyDescent="0.3">
      <c r="A1425">
        <v>2018</v>
      </c>
      <c r="B1425" t="s">
        <v>60</v>
      </c>
      <c r="C1425" t="s">
        <v>32</v>
      </c>
      <c r="D1425" s="1">
        <v>2051</v>
      </c>
      <c r="E1425" s="1">
        <v>11307</v>
      </c>
      <c r="F1425" s="2">
        <v>37216</v>
      </c>
    </row>
    <row r="1426" spans="1:6" x14ac:dyDescent="0.3">
      <c r="A1426">
        <v>2018</v>
      </c>
      <c r="B1426" t="s">
        <v>60</v>
      </c>
      <c r="C1426" t="s">
        <v>33</v>
      </c>
      <c r="D1426" s="1">
        <v>23542</v>
      </c>
      <c r="E1426" s="1">
        <v>156685</v>
      </c>
      <c r="F1426" s="2">
        <v>34001</v>
      </c>
    </row>
    <row r="1427" spans="1:6" x14ac:dyDescent="0.3">
      <c r="A1427">
        <v>2018</v>
      </c>
      <c r="B1427" t="s">
        <v>60</v>
      </c>
      <c r="C1427" t="s">
        <v>34</v>
      </c>
      <c r="D1427" s="1">
        <v>6640</v>
      </c>
      <c r="E1427" s="1">
        <v>36417</v>
      </c>
      <c r="F1427" s="2">
        <v>35221</v>
      </c>
    </row>
    <row r="1428" spans="1:6" x14ac:dyDescent="0.3">
      <c r="A1428">
        <v>2018</v>
      </c>
      <c r="B1428" t="s">
        <v>60</v>
      </c>
      <c r="C1428" t="s">
        <v>35</v>
      </c>
      <c r="D1428" s="1">
        <v>24302</v>
      </c>
      <c r="E1428" s="1">
        <v>77296</v>
      </c>
      <c r="F1428" s="2">
        <v>34031</v>
      </c>
    </row>
    <row r="1429" spans="1:6" x14ac:dyDescent="0.3">
      <c r="A1429">
        <v>2018</v>
      </c>
      <c r="B1429" t="s">
        <v>60</v>
      </c>
      <c r="C1429" t="s">
        <v>36</v>
      </c>
      <c r="D1429" s="1">
        <v>32530</v>
      </c>
      <c r="E1429" s="1">
        <v>199883</v>
      </c>
      <c r="F1429" s="2">
        <v>33988</v>
      </c>
    </row>
    <row r="1430" spans="1:6" x14ac:dyDescent="0.3">
      <c r="A1430">
        <v>2018</v>
      </c>
      <c r="B1430" t="s">
        <v>60</v>
      </c>
      <c r="C1430" t="s">
        <v>37</v>
      </c>
      <c r="D1430" s="1">
        <v>3459</v>
      </c>
      <c r="E1430" s="1">
        <v>17990</v>
      </c>
      <c r="F1430" s="2">
        <v>33322</v>
      </c>
    </row>
    <row r="1431" spans="1:6" x14ac:dyDescent="0.3">
      <c r="A1431">
        <v>2018</v>
      </c>
      <c r="B1431" t="s">
        <v>60</v>
      </c>
      <c r="C1431" t="s">
        <v>38</v>
      </c>
      <c r="D1431" s="1">
        <v>11329</v>
      </c>
      <c r="E1431" s="1">
        <v>53632</v>
      </c>
      <c r="F1431" s="2">
        <v>32985</v>
      </c>
    </row>
    <row r="1432" spans="1:6" x14ac:dyDescent="0.3">
      <c r="A1432">
        <v>2018</v>
      </c>
      <c r="B1432" t="s">
        <v>60</v>
      </c>
      <c r="C1432" t="s">
        <v>39</v>
      </c>
      <c r="D1432" s="1">
        <v>2201</v>
      </c>
      <c r="E1432" s="1">
        <v>11149</v>
      </c>
      <c r="F1432" s="2">
        <v>32874</v>
      </c>
    </row>
    <row r="1433" spans="1:6" x14ac:dyDescent="0.3">
      <c r="A1433">
        <v>2018</v>
      </c>
      <c r="B1433" t="s">
        <v>60</v>
      </c>
      <c r="C1433" t="s">
        <v>40</v>
      </c>
      <c r="D1433" s="1">
        <v>15494</v>
      </c>
      <c r="E1433" s="1">
        <v>78706</v>
      </c>
      <c r="F1433" s="2">
        <v>35137</v>
      </c>
    </row>
    <row r="1434" spans="1:6" x14ac:dyDescent="0.3">
      <c r="A1434">
        <v>2018</v>
      </c>
      <c r="B1434" t="s">
        <v>60</v>
      </c>
      <c r="C1434" t="s">
        <v>41</v>
      </c>
      <c r="D1434" s="1">
        <v>56598</v>
      </c>
      <c r="E1434" s="1">
        <v>334126</v>
      </c>
      <c r="F1434" s="2">
        <v>39429</v>
      </c>
    </row>
    <row r="1435" spans="1:6" x14ac:dyDescent="0.3">
      <c r="A1435">
        <v>2018</v>
      </c>
      <c r="B1435" t="s">
        <v>60</v>
      </c>
      <c r="C1435" t="s">
        <v>42</v>
      </c>
      <c r="D1435" s="1">
        <v>6320</v>
      </c>
      <c r="E1435" s="1">
        <v>36120</v>
      </c>
      <c r="F1435" s="2">
        <v>35627</v>
      </c>
    </row>
    <row r="1436" spans="1:6" x14ac:dyDescent="0.3">
      <c r="A1436">
        <v>2018</v>
      </c>
      <c r="B1436" t="s">
        <v>60</v>
      </c>
      <c r="C1436" t="s">
        <v>43</v>
      </c>
      <c r="D1436" s="1">
        <v>1954</v>
      </c>
      <c r="E1436" s="1">
        <v>8748</v>
      </c>
      <c r="F1436" s="2">
        <v>36288</v>
      </c>
    </row>
    <row r="1437" spans="1:6" x14ac:dyDescent="0.3">
      <c r="A1437">
        <v>2018</v>
      </c>
      <c r="B1437" t="s">
        <v>60</v>
      </c>
      <c r="C1437" t="s">
        <v>44</v>
      </c>
      <c r="D1437" s="1">
        <v>36204</v>
      </c>
      <c r="E1437" s="1">
        <v>145640</v>
      </c>
      <c r="F1437" s="2">
        <v>42804</v>
      </c>
    </row>
    <row r="1438" spans="1:6" x14ac:dyDescent="0.3">
      <c r="A1438">
        <v>2018</v>
      </c>
      <c r="B1438" t="s">
        <v>60</v>
      </c>
      <c r="C1438" t="s">
        <v>45</v>
      </c>
      <c r="D1438" s="1">
        <v>19893</v>
      </c>
      <c r="E1438" s="1">
        <v>99054</v>
      </c>
      <c r="F1438" s="2">
        <v>40310</v>
      </c>
    </row>
    <row r="1439" spans="1:6" x14ac:dyDescent="0.3">
      <c r="A1439">
        <v>2018</v>
      </c>
      <c r="B1439" t="s">
        <v>60</v>
      </c>
      <c r="C1439" t="s">
        <v>46</v>
      </c>
      <c r="D1439" s="1">
        <v>5536</v>
      </c>
      <c r="E1439" s="1">
        <v>19873</v>
      </c>
      <c r="F1439" s="2">
        <v>31425</v>
      </c>
    </row>
    <row r="1440" spans="1:6" x14ac:dyDescent="0.3">
      <c r="A1440">
        <v>2018</v>
      </c>
      <c r="B1440" t="s">
        <v>60</v>
      </c>
      <c r="C1440" t="s">
        <v>47</v>
      </c>
      <c r="D1440" s="1">
        <v>14009</v>
      </c>
      <c r="E1440" s="1">
        <v>84183</v>
      </c>
      <c r="F1440" s="2">
        <v>30593</v>
      </c>
    </row>
    <row r="1441" spans="1:6" x14ac:dyDescent="0.3">
      <c r="A1441">
        <v>2018</v>
      </c>
      <c r="B1441" t="s">
        <v>60</v>
      </c>
      <c r="C1441" t="s">
        <v>48</v>
      </c>
      <c r="D1441" s="1">
        <v>1664</v>
      </c>
      <c r="E1441" s="1">
        <v>7261</v>
      </c>
      <c r="F1441" s="2">
        <v>37155</v>
      </c>
    </row>
    <row r="1442" spans="1:6" x14ac:dyDescent="0.3">
      <c r="A1442">
        <v>2017</v>
      </c>
      <c r="B1442" t="s">
        <v>55</v>
      </c>
      <c r="C1442" t="s">
        <v>1</v>
      </c>
      <c r="D1442" s="1">
        <v>1815</v>
      </c>
      <c r="E1442" s="1">
        <v>17999</v>
      </c>
      <c r="F1442" s="2">
        <v>52748</v>
      </c>
    </row>
    <row r="1443" spans="1:6" x14ac:dyDescent="0.3">
      <c r="A1443">
        <v>2017</v>
      </c>
      <c r="B1443" t="s">
        <v>55</v>
      </c>
      <c r="C1443" t="s">
        <v>2</v>
      </c>
      <c r="D1443" s="1">
        <v>1257</v>
      </c>
      <c r="E1443" s="1">
        <v>37216</v>
      </c>
      <c r="F1443" s="2">
        <v>47116</v>
      </c>
    </row>
    <row r="1444" spans="1:6" x14ac:dyDescent="0.3">
      <c r="A1444">
        <v>2017</v>
      </c>
      <c r="B1444" t="s">
        <v>55</v>
      </c>
      <c r="C1444" t="s">
        <v>3</v>
      </c>
      <c r="D1444" s="1">
        <v>2551</v>
      </c>
      <c r="E1444" s="1">
        <v>16476</v>
      </c>
      <c r="F1444" s="2">
        <v>46191</v>
      </c>
    </row>
    <row r="1445" spans="1:6" x14ac:dyDescent="0.3">
      <c r="A1445">
        <v>2017</v>
      </c>
      <c r="B1445" t="s">
        <v>55</v>
      </c>
      <c r="C1445" t="s">
        <v>4</v>
      </c>
      <c r="D1445" s="1">
        <v>17021</v>
      </c>
      <c r="E1445" s="1">
        <v>441460</v>
      </c>
      <c r="F1445" s="2">
        <v>37249</v>
      </c>
    </row>
    <row r="1446" spans="1:6" x14ac:dyDescent="0.3">
      <c r="A1446">
        <v>2017</v>
      </c>
      <c r="B1446" t="s">
        <v>55</v>
      </c>
      <c r="C1446" t="s">
        <v>5</v>
      </c>
      <c r="D1446" s="1">
        <v>3202</v>
      </c>
      <c r="E1446" s="1">
        <v>43394</v>
      </c>
      <c r="F1446" s="2">
        <v>84161</v>
      </c>
    </row>
    <row r="1447" spans="1:6" x14ac:dyDescent="0.3">
      <c r="A1447">
        <v>2017</v>
      </c>
      <c r="B1447" t="s">
        <v>55</v>
      </c>
      <c r="C1447" t="s">
        <v>6</v>
      </c>
      <c r="D1447">
        <v>433</v>
      </c>
      <c r="E1447" s="1">
        <v>5305</v>
      </c>
      <c r="F1447" s="2">
        <v>40017</v>
      </c>
    </row>
    <row r="1448" spans="1:6" x14ac:dyDescent="0.3">
      <c r="A1448">
        <v>2017</v>
      </c>
      <c r="B1448" t="s">
        <v>55</v>
      </c>
      <c r="C1448" t="s">
        <v>7</v>
      </c>
      <c r="D1448">
        <v>177</v>
      </c>
      <c r="E1448" s="1">
        <v>1538</v>
      </c>
      <c r="F1448" s="2">
        <v>39651</v>
      </c>
    </row>
    <row r="1449" spans="1:6" x14ac:dyDescent="0.3">
      <c r="A1449">
        <v>2017</v>
      </c>
      <c r="B1449" t="s">
        <v>55</v>
      </c>
      <c r="C1449" t="s">
        <v>8</v>
      </c>
      <c r="D1449" s="1">
        <v>5285</v>
      </c>
      <c r="E1449" s="1">
        <v>75471</v>
      </c>
      <c r="F1449" s="2">
        <v>32773</v>
      </c>
    </row>
    <row r="1450" spans="1:6" x14ac:dyDescent="0.3">
      <c r="A1450">
        <v>2017</v>
      </c>
      <c r="B1450" t="s">
        <v>55</v>
      </c>
      <c r="C1450" t="s">
        <v>9</v>
      </c>
      <c r="D1450" s="1">
        <v>2594</v>
      </c>
      <c r="E1450" s="1">
        <v>29299</v>
      </c>
      <c r="F1450" s="2">
        <v>41048</v>
      </c>
    </row>
    <row r="1451" spans="1:6" x14ac:dyDescent="0.3">
      <c r="A1451">
        <v>2017</v>
      </c>
      <c r="B1451" t="s">
        <v>55</v>
      </c>
      <c r="C1451" t="s">
        <v>10</v>
      </c>
      <c r="D1451" s="1">
        <v>2448</v>
      </c>
      <c r="E1451" s="1">
        <v>26790</v>
      </c>
      <c r="F1451" s="2">
        <v>38417</v>
      </c>
    </row>
    <row r="1452" spans="1:6" x14ac:dyDescent="0.3">
      <c r="A1452">
        <v>2017</v>
      </c>
      <c r="B1452" t="s">
        <v>55</v>
      </c>
      <c r="C1452" t="s">
        <v>11</v>
      </c>
      <c r="D1452" s="1">
        <v>2730</v>
      </c>
      <c r="E1452" s="1">
        <v>26665</v>
      </c>
      <c r="F1452" s="2">
        <v>48549</v>
      </c>
    </row>
    <row r="1453" spans="1:6" x14ac:dyDescent="0.3">
      <c r="A1453">
        <v>2017</v>
      </c>
      <c r="B1453" t="s">
        <v>55</v>
      </c>
      <c r="C1453" t="s">
        <v>12</v>
      </c>
      <c r="D1453" s="1">
        <v>2183</v>
      </c>
      <c r="E1453" s="1">
        <v>21072</v>
      </c>
      <c r="F1453" s="2">
        <v>47269</v>
      </c>
    </row>
    <row r="1454" spans="1:6" x14ac:dyDescent="0.3">
      <c r="A1454">
        <v>2017</v>
      </c>
      <c r="B1454" t="s">
        <v>55</v>
      </c>
      <c r="C1454" t="s">
        <v>13</v>
      </c>
      <c r="D1454" s="1">
        <v>2766</v>
      </c>
      <c r="E1454" s="1">
        <v>22503</v>
      </c>
      <c r="F1454" s="2">
        <v>41388</v>
      </c>
    </row>
    <row r="1455" spans="1:6" x14ac:dyDescent="0.3">
      <c r="A1455">
        <v>2017</v>
      </c>
      <c r="B1455" t="s">
        <v>55</v>
      </c>
      <c r="C1455" t="s">
        <v>14</v>
      </c>
      <c r="D1455" s="1">
        <v>2686</v>
      </c>
      <c r="E1455" s="1">
        <v>19024</v>
      </c>
      <c r="F1455" s="2">
        <v>45105</v>
      </c>
    </row>
    <row r="1456" spans="1:6" x14ac:dyDescent="0.3">
      <c r="A1456">
        <v>2017</v>
      </c>
      <c r="B1456" t="s">
        <v>55</v>
      </c>
      <c r="C1456" t="s">
        <v>15</v>
      </c>
      <c r="D1456" s="1">
        <v>1584</v>
      </c>
      <c r="E1456" s="1">
        <v>18306</v>
      </c>
      <c r="F1456" s="2">
        <v>54943</v>
      </c>
    </row>
    <row r="1457" spans="1:6" x14ac:dyDescent="0.3">
      <c r="A1457">
        <v>2017</v>
      </c>
      <c r="B1457" t="s">
        <v>55</v>
      </c>
      <c r="C1457" t="s">
        <v>16</v>
      </c>
      <c r="D1457" s="1">
        <v>3082</v>
      </c>
      <c r="E1457" s="1">
        <v>42251</v>
      </c>
      <c r="F1457" s="2">
        <v>80128</v>
      </c>
    </row>
    <row r="1458" spans="1:6" x14ac:dyDescent="0.3">
      <c r="A1458">
        <v>2017</v>
      </c>
      <c r="B1458" t="s">
        <v>55</v>
      </c>
      <c r="C1458" t="s">
        <v>17</v>
      </c>
      <c r="D1458" s="1">
        <v>1370</v>
      </c>
      <c r="E1458" s="1">
        <v>6817</v>
      </c>
      <c r="F1458" s="2">
        <v>40118</v>
      </c>
    </row>
    <row r="1459" spans="1:6" x14ac:dyDescent="0.3">
      <c r="A1459">
        <v>2017</v>
      </c>
      <c r="B1459" t="s">
        <v>55</v>
      </c>
      <c r="C1459" t="s">
        <v>18</v>
      </c>
      <c r="D1459">
        <v>723</v>
      </c>
      <c r="E1459" s="1">
        <v>6432</v>
      </c>
      <c r="F1459" s="2">
        <v>42478</v>
      </c>
    </row>
    <row r="1460" spans="1:6" x14ac:dyDescent="0.3">
      <c r="A1460">
        <v>2017</v>
      </c>
      <c r="B1460" t="s">
        <v>55</v>
      </c>
      <c r="C1460" t="s">
        <v>19</v>
      </c>
      <c r="D1460" s="1">
        <v>1030</v>
      </c>
      <c r="E1460" s="1">
        <v>9290</v>
      </c>
      <c r="F1460" s="2">
        <v>61286</v>
      </c>
    </row>
    <row r="1461" spans="1:6" x14ac:dyDescent="0.3">
      <c r="A1461">
        <v>2017</v>
      </c>
      <c r="B1461" t="s">
        <v>55</v>
      </c>
      <c r="C1461" t="s">
        <v>20</v>
      </c>
      <c r="D1461" s="1">
        <v>3203</v>
      </c>
      <c r="E1461" s="1">
        <v>36801</v>
      </c>
      <c r="F1461" s="2">
        <v>38160</v>
      </c>
    </row>
    <row r="1462" spans="1:6" x14ac:dyDescent="0.3">
      <c r="A1462">
        <v>2017</v>
      </c>
      <c r="B1462" t="s">
        <v>55</v>
      </c>
      <c r="C1462" t="s">
        <v>21</v>
      </c>
      <c r="D1462" s="1">
        <v>2992</v>
      </c>
      <c r="E1462" s="1">
        <v>27804</v>
      </c>
      <c r="F1462" s="2">
        <v>47599</v>
      </c>
    </row>
    <row r="1463" spans="1:6" x14ac:dyDescent="0.3">
      <c r="A1463">
        <v>2017</v>
      </c>
      <c r="B1463" t="s">
        <v>55</v>
      </c>
      <c r="C1463" t="s">
        <v>22</v>
      </c>
      <c r="D1463" s="1">
        <v>2168</v>
      </c>
      <c r="E1463" s="1">
        <v>16360</v>
      </c>
      <c r="F1463" s="2">
        <v>45681</v>
      </c>
    </row>
    <row r="1464" spans="1:6" x14ac:dyDescent="0.3">
      <c r="A1464">
        <v>2017</v>
      </c>
      <c r="B1464" t="s">
        <v>55</v>
      </c>
      <c r="C1464" t="s">
        <v>23</v>
      </c>
      <c r="D1464" s="1">
        <v>1950</v>
      </c>
      <c r="E1464" s="1">
        <v>16365</v>
      </c>
      <c r="F1464" s="2">
        <v>42894</v>
      </c>
    </row>
    <row r="1465" spans="1:6" x14ac:dyDescent="0.3">
      <c r="A1465">
        <v>2017</v>
      </c>
      <c r="B1465" t="s">
        <v>55</v>
      </c>
      <c r="C1465" t="s">
        <v>24</v>
      </c>
      <c r="D1465" s="1">
        <v>1753</v>
      </c>
      <c r="E1465" s="1">
        <v>11976</v>
      </c>
      <c r="F1465" s="2">
        <v>64781</v>
      </c>
    </row>
    <row r="1466" spans="1:6" x14ac:dyDescent="0.3">
      <c r="A1466">
        <v>2017</v>
      </c>
      <c r="B1466" t="s">
        <v>55</v>
      </c>
      <c r="C1466" t="s">
        <v>25</v>
      </c>
      <c r="D1466" s="1">
        <v>2337</v>
      </c>
      <c r="E1466" s="1">
        <v>15500</v>
      </c>
      <c r="F1466" s="2">
        <v>39544</v>
      </c>
    </row>
    <row r="1467" spans="1:6" x14ac:dyDescent="0.3">
      <c r="A1467">
        <v>2017</v>
      </c>
      <c r="B1467" t="s">
        <v>55</v>
      </c>
      <c r="C1467" t="s">
        <v>26</v>
      </c>
      <c r="D1467">
        <v>612</v>
      </c>
      <c r="E1467" s="1">
        <v>17902</v>
      </c>
      <c r="F1467" s="2">
        <v>82999</v>
      </c>
    </row>
    <row r="1468" spans="1:6" x14ac:dyDescent="0.3">
      <c r="A1468">
        <v>2017</v>
      </c>
      <c r="B1468" t="s">
        <v>55</v>
      </c>
      <c r="C1468" t="s">
        <v>27</v>
      </c>
      <c r="D1468">
        <v>350</v>
      </c>
      <c r="E1468" s="1">
        <v>2556</v>
      </c>
      <c r="F1468" s="2">
        <v>41972</v>
      </c>
    </row>
    <row r="1469" spans="1:6" x14ac:dyDescent="0.3">
      <c r="A1469">
        <v>2017</v>
      </c>
      <c r="B1469" t="s">
        <v>55</v>
      </c>
      <c r="C1469" t="s">
        <v>28</v>
      </c>
      <c r="D1469" s="1">
        <v>1018</v>
      </c>
      <c r="E1469" s="1">
        <v>12853</v>
      </c>
      <c r="F1469" s="2">
        <v>37279</v>
      </c>
    </row>
    <row r="1470" spans="1:6" x14ac:dyDescent="0.3">
      <c r="A1470">
        <v>2017</v>
      </c>
      <c r="B1470" t="s">
        <v>55</v>
      </c>
      <c r="C1470" t="s">
        <v>29</v>
      </c>
      <c r="D1470" s="1">
        <v>1991</v>
      </c>
      <c r="E1470" s="1">
        <v>32275</v>
      </c>
      <c r="F1470" s="2">
        <v>59989</v>
      </c>
    </row>
    <row r="1471" spans="1:6" x14ac:dyDescent="0.3">
      <c r="A1471">
        <v>2017</v>
      </c>
      <c r="B1471" t="s">
        <v>55</v>
      </c>
      <c r="C1471" t="s">
        <v>30</v>
      </c>
      <c r="D1471" s="1">
        <v>3023</v>
      </c>
      <c r="E1471" s="1">
        <v>30834</v>
      </c>
      <c r="F1471" s="2">
        <v>39487</v>
      </c>
    </row>
    <row r="1472" spans="1:6" x14ac:dyDescent="0.3">
      <c r="A1472">
        <v>2017</v>
      </c>
      <c r="B1472" t="s">
        <v>55</v>
      </c>
      <c r="C1472" t="s">
        <v>31</v>
      </c>
      <c r="D1472" s="1">
        <v>3306</v>
      </c>
      <c r="E1472" s="1">
        <v>30981</v>
      </c>
      <c r="F1472" s="2">
        <v>37636</v>
      </c>
    </row>
    <row r="1473" spans="1:6" x14ac:dyDescent="0.3">
      <c r="A1473">
        <v>2017</v>
      </c>
      <c r="B1473" t="s">
        <v>55</v>
      </c>
      <c r="C1473" t="s">
        <v>32</v>
      </c>
      <c r="D1473" s="1">
        <v>1771</v>
      </c>
      <c r="E1473" s="1">
        <v>22394</v>
      </c>
      <c r="F1473" s="2">
        <v>89578</v>
      </c>
    </row>
    <row r="1474" spans="1:6" x14ac:dyDescent="0.3">
      <c r="A1474">
        <v>2017</v>
      </c>
      <c r="B1474" t="s">
        <v>55</v>
      </c>
      <c r="C1474" t="s">
        <v>33</v>
      </c>
      <c r="D1474" s="1">
        <v>2483</v>
      </c>
      <c r="E1474" s="1">
        <v>27504</v>
      </c>
      <c r="F1474" s="2">
        <v>48849</v>
      </c>
    </row>
    <row r="1475" spans="1:6" x14ac:dyDescent="0.3">
      <c r="A1475">
        <v>2017</v>
      </c>
      <c r="B1475" t="s">
        <v>55</v>
      </c>
      <c r="C1475" t="s">
        <v>34</v>
      </c>
      <c r="D1475" s="1">
        <v>4333</v>
      </c>
      <c r="E1475" s="1">
        <v>58716</v>
      </c>
      <c r="F1475" s="2">
        <v>88899</v>
      </c>
    </row>
    <row r="1476" spans="1:6" x14ac:dyDescent="0.3">
      <c r="A1476">
        <v>2017</v>
      </c>
      <c r="B1476" t="s">
        <v>55</v>
      </c>
      <c r="C1476" t="s">
        <v>35</v>
      </c>
      <c r="D1476" s="1">
        <v>4453</v>
      </c>
      <c r="E1476" s="1">
        <v>52439</v>
      </c>
      <c r="F1476" s="2">
        <v>35362</v>
      </c>
    </row>
    <row r="1477" spans="1:6" x14ac:dyDescent="0.3">
      <c r="A1477">
        <v>2017</v>
      </c>
      <c r="B1477" t="s">
        <v>55</v>
      </c>
      <c r="C1477" t="s">
        <v>36</v>
      </c>
      <c r="D1477" s="1">
        <v>3498</v>
      </c>
      <c r="E1477" s="1">
        <v>50197</v>
      </c>
      <c r="F1477" s="2">
        <v>63021</v>
      </c>
    </row>
    <row r="1478" spans="1:6" x14ac:dyDescent="0.3">
      <c r="A1478">
        <v>2017</v>
      </c>
      <c r="B1478" t="s">
        <v>55</v>
      </c>
      <c r="C1478" t="s">
        <v>38</v>
      </c>
      <c r="D1478" s="1">
        <v>1230</v>
      </c>
      <c r="E1478" s="1">
        <v>12432</v>
      </c>
      <c r="F1478" s="2">
        <v>40520</v>
      </c>
    </row>
    <row r="1479" spans="1:6" x14ac:dyDescent="0.3">
      <c r="A1479">
        <v>2017</v>
      </c>
      <c r="B1479" t="s">
        <v>55</v>
      </c>
      <c r="C1479" t="s">
        <v>39</v>
      </c>
      <c r="D1479" s="1">
        <v>1026</v>
      </c>
      <c r="E1479" s="1">
        <v>6646</v>
      </c>
      <c r="F1479" s="2">
        <v>41459</v>
      </c>
    </row>
    <row r="1480" spans="1:6" x14ac:dyDescent="0.3">
      <c r="A1480">
        <v>2017</v>
      </c>
      <c r="B1480" t="s">
        <v>55</v>
      </c>
      <c r="C1480" t="s">
        <v>40</v>
      </c>
      <c r="D1480" s="1">
        <v>1071</v>
      </c>
      <c r="E1480" s="1">
        <v>10750</v>
      </c>
      <c r="F1480" s="2">
        <v>43908</v>
      </c>
    </row>
    <row r="1481" spans="1:6" x14ac:dyDescent="0.3">
      <c r="A1481">
        <v>2017</v>
      </c>
      <c r="B1481" t="s">
        <v>55</v>
      </c>
      <c r="C1481" t="s">
        <v>41</v>
      </c>
      <c r="D1481" s="1">
        <v>19580</v>
      </c>
      <c r="E1481" s="1">
        <v>281110</v>
      </c>
      <c r="F1481" s="2">
        <v>107415</v>
      </c>
    </row>
    <row r="1482" spans="1:6" x14ac:dyDescent="0.3">
      <c r="A1482">
        <v>2017</v>
      </c>
      <c r="B1482" t="s">
        <v>55</v>
      </c>
      <c r="C1482" t="s">
        <v>42</v>
      </c>
      <c r="D1482" s="1">
        <v>1034</v>
      </c>
      <c r="E1482" s="1">
        <v>14217</v>
      </c>
      <c r="F1482" s="2">
        <v>59120</v>
      </c>
    </row>
    <row r="1483" spans="1:6" x14ac:dyDescent="0.3">
      <c r="A1483">
        <v>2017</v>
      </c>
      <c r="B1483" t="s">
        <v>55</v>
      </c>
      <c r="C1483" t="s">
        <v>43</v>
      </c>
      <c r="D1483">
        <v>551</v>
      </c>
      <c r="E1483" s="1">
        <v>3901</v>
      </c>
      <c r="F1483" s="2">
        <v>37223</v>
      </c>
    </row>
    <row r="1484" spans="1:6" x14ac:dyDescent="0.3">
      <c r="A1484">
        <v>2017</v>
      </c>
      <c r="B1484" t="s">
        <v>55</v>
      </c>
      <c r="C1484" t="s">
        <v>44</v>
      </c>
      <c r="D1484" s="1">
        <v>2061</v>
      </c>
      <c r="E1484" s="1">
        <v>19558</v>
      </c>
      <c r="F1484" s="2">
        <v>44371</v>
      </c>
    </row>
    <row r="1485" spans="1:6" x14ac:dyDescent="0.3">
      <c r="A1485">
        <v>2017</v>
      </c>
      <c r="B1485" t="s">
        <v>55</v>
      </c>
      <c r="C1485" t="s">
        <v>45</v>
      </c>
      <c r="D1485" s="1">
        <v>7493</v>
      </c>
      <c r="E1485" s="1">
        <v>107674</v>
      </c>
      <c r="F1485" s="2">
        <v>32082</v>
      </c>
    </row>
    <row r="1486" spans="1:6" x14ac:dyDescent="0.3">
      <c r="A1486">
        <v>2017</v>
      </c>
      <c r="B1486" t="s">
        <v>55</v>
      </c>
      <c r="C1486" t="s">
        <v>46</v>
      </c>
      <c r="D1486" s="1">
        <v>1221</v>
      </c>
      <c r="E1486" s="1">
        <v>22793</v>
      </c>
      <c r="F1486" s="2">
        <v>76848</v>
      </c>
    </row>
    <row r="1487" spans="1:6" x14ac:dyDescent="0.3">
      <c r="A1487">
        <v>2017</v>
      </c>
      <c r="B1487" t="s">
        <v>55</v>
      </c>
      <c r="C1487" t="s">
        <v>47</v>
      </c>
      <c r="D1487" s="1">
        <v>2865</v>
      </c>
      <c r="E1487" s="1">
        <v>31986</v>
      </c>
      <c r="F1487" s="2">
        <v>37981</v>
      </c>
    </row>
    <row r="1488" spans="1:6" x14ac:dyDescent="0.3">
      <c r="A1488">
        <v>2017</v>
      </c>
      <c r="B1488" t="s">
        <v>55</v>
      </c>
      <c r="C1488" t="s">
        <v>48</v>
      </c>
      <c r="D1488" s="1">
        <v>1442</v>
      </c>
      <c r="E1488" s="1">
        <v>22390</v>
      </c>
      <c r="F1488" s="2">
        <v>81163</v>
      </c>
    </row>
    <row r="1489" spans="1:6" x14ac:dyDescent="0.3">
      <c r="A1489">
        <v>2017</v>
      </c>
      <c r="B1489" t="s">
        <v>51</v>
      </c>
      <c r="C1489" t="s">
        <v>1</v>
      </c>
      <c r="D1489" s="1">
        <v>9645</v>
      </c>
      <c r="E1489" s="1">
        <v>85262</v>
      </c>
      <c r="F1489" s="2">
        <v>52230</v>
      </c>
    </row>
    <row r="1490" spans="1:6" x14ac:dyDescent="0.3">
      <c r="A1490">
        <v>2017</v>
      </c>
      <c r="B1490" t="s">
        <v>51</v>
      </c>
      <c r="C1490" t="s">
        <v>2</v>
      </c>
      <c r="D1490" s="1">
        <v>11368</v>
      </c>
      <c r="E1490" s="1">
        <v>144747</v>
      </c>
      <c r="F1490" s="2">
        <v>53440</v>
      </c>
    </row>
    <row r="1491" spans="1:6" x14ac:dyDescent="0.3">
      <c r="A1491">
        <v>2017</v>
      </c>
      <c r="B1491" t="s">
        <v>51</v>
      </c>
      <c r="C1491" t="s">
        <v>3</v>
      </c>
      <c r="D1491" s="1">
        <v>6817</v>
      </c>
      <c r="E1491" s="1">
        <v>51130</v>
      </c>
      <c r="F1491" s="2">
        <v>47283</v>
      </c>
    </row>
    <row r="1492" spans="1:6" x14ac:dyDescent="0.3">
      <c r="A1492">
        <v>2017</v>
      </c>
      <c r="B1492" t="s">
        <v>51</v>
      </c>
      <c r="C1492" t="s">
        <v>4</v>
      </c>
      <c r="D1492" s="1">
        <v>72972</v>
      </c>
      <c r="E1492" s="1">
        <v>805942</v>
      </c>
      <c r="F1492" s="2">
        <v>67561</v>
      </c>
    </row>
    <row r="1493" spans="1:6" x14ac:dyDescent="0.3">
      <c r="A1493">
        <v>2017</v>
      </c>
      <c r="B1493" t="s">
        <v>51</v>
      </c>
      <c r="C1493" t="s">
        <v>5</v>
      </c>
      <c r="D1493" s="1">
        <v>19243</v>
      </c>
      <c r="E1493" s="1">
        <v>163473</v>
      </c>
      <c r="F1493" s="2">
        <v>59444</v>
      </c>
    </row>
    <row r="1494" spans="1:6" x14ac:dyDescent="0.3">
      <c r="A1494">
        <v>2017</v>
      </c>
      <c r="B1494" t="s">
        <v>51</v>
      </c>
      <c r="C1494" t="s">
        <v>6</v>
      </c>
      <c r="D1494" s="1">
        <v>9351</v>
      </c>
      <c r="E1494" s="1">
        <v>58327</v>
      </c>
      <c r="F1494" s="2">
        <v>68641</v>
      </c>
    </row>
    <row r="1495" spans="1:6" x14ac:dyDescent="0.3">
      <c r="A1495">
        <v>2017</v>
      </c>
      <c r="B1495" t="s">
        <v>51</v>
      </c>
      <c r="C1495" t="s">
        <v>7</v>
      </c>
      <c r="D1495" s="1">
        <v>2777</v>
      </c>
      <c r="E1495" s="1">
        <v>21591</v>
      </c>
      <c r="F1495" s="2">
        <v>59040</v>
      </c>
    </row>
    <row r="1496" spans="1:6" x14ac:dyDescent="0.3">
      <c r="A1496">
        <v>2017</v>
      </c>
      <c r="B1496" t="s">
        <v>51</v>
      </c>
      <c r="C1496" t="s">
        <v>8</v>
      </c>
      <c r="D1496" s="1">
        <v>67384</v>
      </c>
      <c r="E1496" s="1">
        <v>503704</v>
      </c>
      <c r="F1496" s="2">
        <v>49256</v>
      </c>
    </row>
    <row r="1497" spans="1:6" x14ac:dyDescent="0.3">
      <c r="A1497">
        <v>2017</v>
      </c>
      <c r="B1497" t="s">
        <v>51</v>
      </c>
      <c r="C1497" t="s">
        <v>9</v>
      </c>
      <c r="D1497" s="1">
        <v>20135</v>
      </c>
      <c r="E1497" s="1">
        <v>182259</v>
      </c>
      <c r="F1497" s="2">
        <v>58213</v>
      </c>
    </row>
    <row r="1498" spans="1:6" x14ac:dyDescent="0.3">
      <c r="A1498">
        <v>2017</v>
      </c>
      <c r="B1498" t="s">
        <v>51</v>
      </c>
      <c r="C1498" t="s">
        <v>10</v>
      </c>
      <c r="D1498" s="1">
        <v>7660</v>
      </c>
      <c r="E1498" s="1">
        <v>42668</v>
      </c>
      <c r="F1498" s="2">
        <v>42865</v>
      </c>
    </row>
    <row r="1499" spans="1:6" x14ac:dyDescent="0.3">
      <c r="A1499">
        <v>2017</v>
      </c>
      <c r="B1499" t="s">
        <v>51</v>
      </c>
      <c r="C1499" t="s">
        <v>11</v>
      </c>
      <c r="D1499" s="1">
        <v>31422</v>
      </c>
      <c r="E1499" s="1">
        <v>220019</v>
      </c>
      <c r="F1499" s="2">
        <v>70893</v>
      </c>
    </row>
    <row r="1500" spans="1:6" x14ac:dyDescent="0.3">
      <c r="A1500">
        <v>2017</v>
      </c>
      <c r="B1500" t="s">
        <v>51</v>
      </c>
      <c r="C1500" t="s">
        <v>12</v>
      </c>
      <c r="D1500" s="1">
        <v>14839</v>
      </c>
      <c r="E1500" s="1">
        <v>138040</v>
      </c>
      <c r="F1500" s="2">
        <v>57099</v>
      </c>
    </row>
    <row r="1501" spans="1:6" x14ac:dyDescent="0.3">
      <c r="A1501">
        <v>2017</v>
      </c>
      <c r="B1501" t="s">
        <v>51</v>
      </c>
      <c r="C1501" t="s">
        <v>13</v>
      </c>
      <c r="D1501" s="1">
        <v>9417</v>
      </c>
      <c r="E1501" s="1">
        <v>76086</v>
      </c>
      <c r="F1501" s="2">
        <v>55415</v>
      </c>
    </row>
    <row r="1502" spans="1:6" x14ac:dyDescent="0.3">
      <c r="A1502">
        <v>2017</v>
      </c>
      <c r="B1502" t="s">
        <v>51</v>
      </c>
      <c r="C1502" t="s">
        <v>14</v>
      </c>
      <c r="D1502" s="1">
        <v>7584</v>
      </c>
      <c r="E1502" s="1">
        <v>60238</v>
      </c>
      <c r="F1502" s="2">
        <v>52807</v>
      </c>
    </row>
    <row r="1503" spans="1:6" x14ac:dyDescent="0.3">
      <c r="A1503">
        <v>2017</v>
      </c>
      <c r="B1503" t="s">
        <v>51</v>
      </c>
      <c r="C1503" t="s">
        <v>15</v>
      </c>
      <c r="D1503" s="1">
        <v>9339</v>
      </c>
      <c r="E1503" s="1">
        <v>77332</v>
      </c>
      <c r="F1503" s="2">
        <v>53194</v>
      </c>
    </row>
    <row r="1504" spans="1:6" x14ac:dyDescent="0.3">
      <c r="A1504">
        <v>2017</v>
      </c>
      <c r="B1504" t="s">
        <v>51</v>
      </c>
      <c r="C1504" t="s">
        <v>16</v>
      </c>
      <c r="D1504" s="1">
        <v>10825</v>
      </c>
      <c r="E1504" s="1">
        <v>147021</v>
      </c>
      <c r="F1504" s="2">
        <v>61781</v>
      </c>
    </row>
    <row r="1505" spans="1:6" x14ac:dyDescent="0.3">
      <c r="A1505">
        <v>2017</v>
      </c>
      <c r="B1505" t="s">
        <v>51</v>
      </c>
      <c r="C1505" t="s">
        <v>17</v>
      </c>
      <c r="D1505" s="1">
        <v>5502</v>
      </c>
      <c r="E1505" s="1">
        <v>28253</v>
      </c>
      <c r="F1505" s="2">
        <v>47930</v>
      </c>
    </row>
    <row r="1506" spans="1:6" x14ac:dyDescent="0.3">
      <c r="A1506">
        <v>2017</v>
      </c>
      <c r="B1506" t="s">
        <v>51</v>
      </c>
      <c r="C1506" t="s">
        <v>18</v>
      </c>
      <c r="D1506" s="1">
        <v>16463</v>
      </c>
      <c r="E1506" s="1">
        <v>162140</v>
      </c>
      <c r="F1506" s="2">
        <v>65027</v>
      </c>
    </row>
    <row r="1507" spans="1:6" x14ac:dyDescent="0.3">
      <c r="A1507">
        <v>2017</v>
      </c>
      <c r="B1507" t="s">
        <v>51</v>
      </c>
      <c r="C1507" t="s">
        <v>19</v>
      </c>
      <c r="D1507" s="1">
        <v>21055</v>
      </c>
      <c r="E1507" s="1">
        <v>152131</v>
      </c>
      <c r="F1507" s="2">
        <v>75405</v>
      </c>
    </row>
    <row r="1508" spans="1:6" x14ac:dyDescent="0.3">
      <c r="A1508">
        <v>2017</v>
      </c>
      <c r="B1508" t="s">
        <v>51</v>
      </c>
      <c r="C1508" t="s">
        <v>20</v>
      </c>
      <c r="D1508" s="1">
        <v>19544</v>
      </c>
      <c r="E1508" s="1">
        <v>161903</v>
      </c>
      <c r="F1508" s="2">
        <v>61511</v>
      </c>
    </row>
    <row r="1509" spans="1:6" x14ac:dyDescent="0.3">
      <c r="A1509">
        <v>2017</v>
      </c>
      <c r="B1509" t="s">
        <v>51</v>
      </c>
      <c r="C1509" t="s">
        <v>21</v>
      </c>
      <c r="D1509" s="1">
        <v>15746</v>
      </c>
      <c r="E1509" s="1">
        <v>119642</v>
      </c>
      <c r="F1509" s="2">
        <v>65464</v>
      </c>
    </row>
    <row r="1510" spans="1:6" x14ac:dyDescent="0.3">
      <c r="A1510">
        <v>2017</v>
      </c>
      <c r="B1510" t="s">
        <v>51</v>
      </c>
      <c r="C1510" t="s">
        <v>22</v>
      </c>
      <c r="D1510" s="1">
        <v>5670</v>
      </c>
      <c r="E1510" s="1">
        <v>43467</v>
      </c>
      <c r="F1510" s="2">
        <v>48782</v>
      </c>
    </row>
    <row r="1511" spans="1:6" x14ac:dyDescent="0.3">
      <c r="A1511">
        <v>2017</v>
      </c>
      <c r="B1511" t="s">
        <v>51</v>
      </c>
      <c r="C1511" t="s">
        <v>23</v>
      </c>
      <c r="D1511" s="1">
        <v>15141</v>
      </c>
      <c r="E1511" s="1">
        <v>123034</v>
      </c>
      <c r="F1511" s="2">
        <v>57823</v>
      </c>
    </row>
    <row r="1512" spans="1:6" x14ac:dyDescent="0.3">
      <c r="A1512">
        <v>2017</v>
      </c>
      <c r="B1512" t="s">
        <v>51</v>
      </c>
      <c r="C1512" t="s">
        <v>24</v>
      </c>
      <c r="D1512" s="1">
        <v>6287</v>
      </c>
      <c r="E1512" s="1">
        <v>27712</v>
      </c>
      <c r="F1512" s="2">
        <v>50369</v>
      </c>
    </row>
    <row r="1513" spans="1:6" x14ac:dyDescent="0.3">
      <c r="A1513">
        <v>2017</v>
      </c>
      <c r="B1513" t="s">
        <v>51</v>
      </c>
      <c r="C1513" t="s">
        <v>25</v>
      </c>
      <c r="D1513" s="1">
        <v>7053</v>
      </c>
      <c r="E1513" s="1">
        <v>51174</v>
      </c>
      <c r="F1513" s="2">
        <v>49634</v>
      </c>
    </row>
    <row r="1514" spans="1:6" x14ac:dyDescent="0.3">
      <c r="A1514">
        <v>2017</v>
      </c>
      <c r="B1514" t="s">
        <v>51</v>
      </c>
      <c r="C1514" t="s">
        <v>26</v>
      </c>
      <c r="D1514" s="1">
        <v>5859</v>
      </c>
      <c r="E1514" s="1">
        <v>82998</v>
      </c>
      <c r="F1514" s="2">
        <v>58071</v>
      </c>
    </row>
    <row r="1515" spans="1:6" x14ac:dyDescent="0.3">
      <c r="A1515">
        <v>2017</v>
      </c>
      <c r="B1515" t="s">
        <v>51</v>
      </c>
      <c r="C1515" t="s">
        <v>27</v>
      </c>
      <c r="D1515" s="1">
        <v>4363</v>
      </c>
      <c r="E1515" s="1">
        <v>26466</v>
      </c>
      <c r="F1515" s="2">
        <v>61497</v>
      </c>
    </row>
    <row r="1516" spans="1:6" x14ac:dyDescent="0.3">
      <c r="A1516">
        <v>2017</v>
      </c>
      <c r="B1516" t="s">
        <v>51</v>
      </c>
      <c r="C1516" t="s">
        <v>28</v>
      </c>
      <c r="D1516" s="1">
        <v>21672</v>
      </c>
      <c r="E1516" s="1">
        <v>154907</v>
      </c>
      <c r="F1516" s="2">
        <v>71145</v>
      </c>
    </row>
    <row r="1517" spans="1:6" x14ac:dyDescent="0.3">
      <c r="A1517">
        <v>2017</v>
      </c>
      <c r="B1517" t="s">
        <v>51</v>
      </c>
      <c r="C1517" t="s">
        <v>29</v>
      </c>
      <c r="D1517" s="1">
        <v>5141</v>
      </c>
      <c r="E1517" s="1">
        <v>45511</v>
      </c>
      <c r="F1517" s="2">
        <v>46369</v>
      </c>
    </row>
    <row r="1518" spans="1:6" x14ac:dyDescent="0.3">
      <c r="A1518">
        <v>2017</v>
      </c>
      <c r="B1518" t="s">
        <v>51</v>
      </c>
      <c r="C1518" t="s">
        <v>30</v>
      </c>
      <c r="D1518" s="1">
        <v>50064</v>
      </c>
      <c r="E1518" s="1">
        <v>386615</v>
      </c>
      <c r="F1518" s="2">
        <v>71408</v>
      </c>
    </row>
    <row r="1519" spans="1:6" x14ac:dyDescent="0.3">
      <c r="A1519">
        <v>2017</v>
      </c>
      <c r="B1519" t="s">
        <v>51</v>
      </c>
      <c r="C1519" t="s">
        <v>31</v>
      </c>
      <c r="D1519" s="1">
        <v>26057</v>
      </c>
      <c r="E1519" s="1">
        <v>208662</v>
      </c>
      <c r="F1519" s="2">
        <v>52372</v>
      </c>
    </row>
    <row r="1520" spans="1:6" x14ac:dyDescent="0.3">
      <c r="A1520">
        <v>2017</v>
      </c>
      <c r="B1520" t="s">
        <v>51</v>
      </c>
      <c r="C1520" t="s">
        <v>32</v>
      </c>
      <c r="D1520" s="1">
        <v>4035</v>
      </c>
      <c r="E1520" s="1">
        <v>26732</v>
      </c>
      <c r="F1520" s="2">
        <v>63029</v>
      </c>
    </row>
    <row r="1521" spans="1:6" x14ac:dyDescent="0.3">
      <c r="A1521">
        <v>2017</v>
      </c>
      <c r="B1521" t="s">
        <v>51</v>
      </c>
      <c r="C1521" t="s">
        <v>33</v>
      </c>
      <c r="D1521" s="1">
        <v>23022</v>
      </c>
      <c r="E1521" s="1">
        <v>217025</v>
      </c>
      <c r="F1521" s="2">
        <v>60831</v>
      </c>
    </row>
    <row r="1522" spans="1:6" x14ac:dyDescent="0.3">
      <c r="A1522">
        <v>2017</v>
      </c>
      <c r="B1522" t="s">
        <v>51</v>
      </c>
      <c r="C1522" t="s">
        <v>34</v>
      </c>
      <c r="D1522" s="1">
        <v>9823</v>
      </c>
      <c r="E1522" s="1">
        <v>77247</v>
      </c>
      <c r="F1522" s="2">
        <v>50585</v>
      </c>
    </row>
    <row r="1523" spans="1:6" x14ac:dyDescent="0.3">
      <c r="A1523">
        <v>2017</v>
      </c>
      <c r="B1523" t="s">
        <v>51</v>
      </c>
      <c r="C1523" t="s">
        <v>35</v>
      </c>
      <c r="D1523" s="1">
        <v>13468</v>
      </c>
      <c r="E1523" s="1">
        <v>96991</v>
      </c>
      <c r="F1523" s="2">
        <v>57987</v>
      </c>
    </row>
    <row r="1524" spans="1:6" x14ac:dyDescent="0.3">
      <c r="A1524">
        <v>2017</v>
      </c>
      <c r="B1524" t="s">
        <v>51</v>
      </c>
      <c r="C1524" t="s">
        <v>36</v>
      </c>
      <c r="D1524" s="1">
        <v>28397</v>
      </c>
      <c r="E1524" s="1">
        <v>248932</v>
      </c>
      <c r="F1524" s="2">
        <v>64769</v>
      </c>
    </row>
    <row r="1525" spans="1:6" x14ac:dyDescent="0.3">
      <c r="A1525">
        <v>2017</v>
      </c>
      <c r="B1525" t="s">
        <v>51</v>
      </c>
      <c r="C1525" t="s">
        <v>38</v>
      </c>
      <c r="D1525" s="1">
        <v>11635</v>
      </c>
      <c r="E1525" s="1">
        <v>100817</v>
      </c>
      <c r="F1525" s="2">
        <v>53542</v>
      </c>
    </row>
    <row r="1526" spans="1:6" x14ac:dyDescent="0.3">
      <c r="A1526">
        <v>2017</v>
      </c>
      <c r="B1526" t="s">
        <v>51</v>
      </c>
      <c r="C1526" t="s">
        <v>39</v>
      </c>
      <c r="D1526" s="1">
        <v>3883</v>
      </c>
      <c r="E1526" s="1">
        <v>22351</v>
      </c>
      <c r="F1526" s="2">
        <v>47385</v>
      </c>
    </row>
    <row r="1527" spans="1:6" x14ac:dyDescent="0.3">
      <c r="A1527">
        <v>2017</v>
      </c>
      <c r="B1527" t="s">
        <v>51</v>
      </c>
      <c r="C1527" t="s">
        <v>40</v>
      </c>
      <c r="D1527" s="1">
        <v>11745</v>
      </c>
      <c r="E1527" s="1">
        <v>119968</v>
      </c>
      <c r="F1527" s="2">
        <v>56642</v>
      </c>
    </row>
    <row r="1528" spans="1:6" x14ac:dyDescent="0.3">
      <c r="A1528">
        <v>2017</v>
      </c>
      <c r="B1528" t="s">
        <v>51</v>
      </c>
      <c r="C1528" t="s">
        <v>41</v>
      </c>
      <c r="D1528" s="1">
        <v>49310</v>
      </c>
      <c r="E1528" s="1">
        <v>711119</v>
      </c>
      <c r="F1528" s="2">
        <v>63219</v>
      </c>
    </row>
    <row r="1529" spans="1:6" x14ac:dyDescent="0.3">
      <c r="A1529">
        <v>2017</v>
      </c>
      <c r="B1529" t="s">
        <v>51</v>
      </c>
      <c r="C1529" t="s">
        <v>42</v>
      </c>
      <c r="D1529" s="1">
        <v>10886</v>
      </c>
      <c r="E1529" s="1">
        <v>97495</v>
      </c>
      <c r="F1529" s="2">
        <v>49132</v>
      </c>
    </row>
    <row r="1530" spans="1:6" x14ac:dyDescent="0.3">
      <c r="A1530">
        <v>2017</v>
      </c>
      <c r="B1530" t="s">
        <v>51</v>
      </c>
      <c r="C1530" t="s">
        <v>43</v>
      </c>
      <c r="D1530" s="1">
        <v>2865</v>
      </c>
      <c r="E1530" s="1">
        <v>15187</v>
      </c>
      <c r="F1530" s="2">
        <v>50125</v>
      </c>
    </row>
    <row r="1531" spans="1:6" x14ac:dyDescent="0.3">
      <c r="A1531">
        <v>2017</v>
      </c>
      <c r="B1531" t="s">
        <v>51</v>
      </c>
      <c r="C1531" t="s">
        <v>44</v>
      </c>
      <c r="D1531" s="1">
        <v>21256</v>
      </c>
      <c r="E1531" s="1">
        <v>192576</v>
      </c>
      <c r="F1531" s="2">
        <v>56166</v>
      </c>
    </row>
    <row r="1532" spans="1:6" x14ac:dyDescent="0.3">
      <c r="A1532">
        <v>2017</v>
      </c>
      <c r="B1532" t="s">
        <v>51</v>
      </c>
      <c r="C1532" t="s">
        <v>45</v>
      </c>
      <c r="D1532" s="1">
        <v>25279</v>
      </c>
      <c r="E1532" s="1">
        <v>187247</v>
      </c>
      <c r="F1532" s="2">
        <v>61249</v>
      </c>
    </row>
    <row r="1533" spans="1:6" x14ac:dyDescent="0.3">
      <c r="A1533">
        <v>2017</v>
      </c>
      <c r="B1533" t="s">
        <v>51</v>
      </c>
      <c r="C1533" t="s">
        <v>46</v>
      </c>
      <c r="D1533" s="1">
        <v>4402</v>
      </c>
      <c r="E1533" s="1">
        <v>31522</v>
      </c>
      <c r="F1533" s="2">
        <v>57987</v>
      </c>
    </row>
    <row r="1534" spans="1:6" x14ac:dyDescent="0.3">
      <c r="A1534">
        <v>2017</v>
      </c>
      <c r="B1534" t="s">
        <v>51</v>
      </c>
      <c r="C1534" t="s">
        <v>47</v>
      </c>
      <c r="D1534" s="1">
        <v>14158</v>
      </c>
      <c r="E1534" s="1">
        <v>117226</v>
      </c>
      <c r="F1534" s="2">
        <v>60136</v>
      </c>
    </row>
    <row r="1535" spans="1:6" x14ac:dyDescent="0.3">
      <c r="A1535">
        <v>2017</v>
      </c>
      <c r="B1535" t="s">
        <v>51</v>
      </c>
      <c r="C1535" t="s">
        <v>48</v>
      </c>
      <c r="D1535" s="1">
        <v>3427</v>
      </c>
      <c r="E1535" s="1">
        <v>19573</v>
      </c>
      <c r="F1535" s="2">
        <v>50877</v>
      </c>
    </row>
    <row r="1536" spans="1:6" x14ac:dyDescent="0.3">
      <c r="A1536">
        <v>2017</v>
      </c>
      <c r="B1536" t="s">
        <v>52</v>
      </c>
      <c r="C1536" t="s">
        <v>1</v>
      </c>
      <c r="D1536" s="1">
        <v>5447</v>
      </c>
      <c r="E1536" s="1">
        <v>263487</v>
      </c>
      <c r="F1536" s="2">
        <v>55197</v>
      </c>
    </row>
    <row r="1537" spans="1:6" x14ac:dyDescent="0.3">
      <c r="A1537">
        <v>2017</v>
      </c>
      <c r="B1537" t="s">
        <v>52</v>
      </c>
      <c r="C1537" t="s">
        <v>2</v>
      </c>
      <c r="D1537" s="1">
        <v>4657</v>
      </c>
      <c r="E1537" s="1">
        <v>162399</v>
      </c>
      <c r="F1537" s="2">
        <v>73528</v>
      </c>
    </row>
    <row r="1538" spans="1:6" x14ac:dyDescent="0.3">
      <c r="A1538">
        <v>2017</v>
      </c>
      <c r="B1538" t="s">
        <v>52</v>
      </c>
      <c r="C1538" t="s">
        <v>3</v>
      </c>
      <c r="D1538" s="1">
        <v>2928</v>
      </c>
      <c r="E1538" s="1">
        <v>157305</v>
      </c>
      <c r="F1538" s="2">
        <v>46766</v>
      </c>
    </row>
    <row r="1539" spans="1:6" x14ac:dyDescent="0.3">
      <c r="A1539">
        <v>2017</v>
      </c>
      <c r="B1539" t="s">
        <v>52</v>
      </c>
      <c r="C1539" t="s">
        <v>4</v>
      </c>
      <c r="D1539" s="1">
        <v>42215</v>
      </c>
      <c r="E1539" s="1">
        <v>1303550</v>
      </c>
      <c r="F1539" s="2">
        <v>92246</v>
      </c>
    </row>
    <row r="1540" spans="1:6" x14ac:dyDescent="0.3">
      <c r="A1540">
        <v>2017</v>
      </c>
      <c r="B1540" t="s">
        <v>52</v>
      </c>
      <c r="C1540" t="s">
        <v>5</v>
      </c>
      <c r="D1540" s="1">
        <v>5750</v>
      </c>
      <c r="E1540" s="1">
        <v>144067</v>
      </c>
      <c r="F1540" s="2">
        <v>69446</v>
      </c>
    </row>
    <row r="1541" spans="1:6" x14ac:dyDescent="0.3">
      <c r="A1541">
        <v>2017</v>
      </c>
      <c r="B1541" t="s">
        <v>52</v>
      </c>
      <c r="C1541" t="s">
        <v>6</v>
      </c>
      <c r="D1541" s="1">
        <v>4460</v>
      </c>
      <c r="E1541" s="1">
        <v>158891</v>
      </c>
      <c r="F1541" s="2">
        <v>81864</v>
      </c>
    </row>
    <row r="1542" spans="1:6" x14ac:dyDescent="0.3">
      <c r="A1542">
        <v>2017</v>
      </c>
      <c r="B1542" t="s">
        <v>52</v>
      </c>
      <c r="C1542" t="s">
        <v>7</v>
      </c>
      <c r="D1542">
        <v>688</v>
      </c>
      <c r="E1542" s="1">
        <v>25928</v>
      </c>
      <c r="F1542" s="2">
        <v>62417</v>
      </c>
    </row>
    <row r="1543" spans="1:6" x14ac:dyDescent="0.3">
      <c r="A1543">
        <v>2017</v>
      </c>
      <c r="B1543" t="s">
        <v>52</v>
      </c>
      <c r="C1543" t="s">
        <v>8</v>
      </c>
      <c r="D1543" s="1">
        <v>20513</v>
      </c>
      <c r="E1543" s="1">
        <v>363137</v>
      </c>
      <c r="F1543" s="2">
        <v>59389</v>
      </c>
    </row>
    <row r="1544" spans="1:6" x14ac:dyDescent="0.3">
      <c r="A1544">
        <v>2017</v>
      </c>
      <c r="B1544" t="s">
        <v>52</v>
      </c>
      <c r="C1544" t="s">
        <v>9</v>
      </c>
      <c r="D1544" s="1">
        <v>9745</v>
      </c>
      <c r="E1544" s="1">
        <v>395916</v>
      </c>
      <c r="F1544" s="2">
        <v>57889</v>
      </c>
    </row>
    <row r="1545" spans="1:6" x14ac:dyDescent="0.3">
      <c r="A1545">
        <v>2017</v>
      </c>
      <c r="B1545" t="s">
        <v>52</v>
      </c>
      <c r="C1545" t="s">
        <v>10</v>
      </c>
      <c r="D1545" s="1">
        <v>2750</v>
      </c>
      <c r="E1545" s="1">
        <v>66056</v>
      </c>
      <c r="F1545" s="2">
        <v>61543</v>
      </c>
    </row>
    <row r="1546" spans="1:6" x14ac:dyDescent="0.3">
      <c r="A1546">
        <v>2017</v>
      </c>
      <c r="B1546" t="s">
        <v>52</v>
      </c>
      <c r="C1546" t="s">
        <v>11</v>
      </c>
      <c r="D1546" s="1">
        <v>17979</v>
      </c>
      <c r="E1546" s="1">
        <v>574692</v>
      </c>
      <c r="F1546" s="2">
        <v>70174</v>
      </c>
    </row>
    <row r="1547" spans="1:6" x14ac:dyDescent="0.3">
      <c r="A1547">
        <v>2017</v>
      </c>
      <c r="B1547" t="s">
        <v>52</v>
      </c>
      <c r="C1547" t="s">
        <v>12</v>
      </c>
      <c r="D1547" s="1">
        <v>8554</v>
      </c>
      <c r="E1547" s="1">
        <v>531312</v>
      </c>
      <c r="F1547" s="2">
        <v>61118</v>
      </c>
    </row>
    <row r="1548" spans="1:6" x14ac:dyDescent="0.3">
      <c r="A1548">
        <v>2017</v>
      </c>
      <c r="B1548" t="s">
        <v>52</v>
      </c>
      <c r="C1548" t="s">
        <v>13</v>
      </c>
      <c r="D1548" s="1">
        <v>4125</v>
      </c>
      <c r="E1548" s="1">
        <v>215910</v>
      </c>
      <c r="F1548" s="2">
        <v>58617</v>
      </c>
    </row>
    <row r="1549" spans="1:6" x14ac:dyDescent="0.3">
      <c r="A1549">
        <v>2017</v>
      </c>
      <c r="B1549" t="s">
        <v>52</v>
      </c>
      <c r="C1549" t="s">
        <v>14</v>
      </c>
      <c r="D1549" s="1">
        <v>3164</v>
      </c>
      <c r="E1549" s="1">
        <v>161517</v>
      </c>
      <c r="F1549" s="2">
        <v>57532</v>
      </c>
    </row>
    <row r="1550" spans="1:6" x14ac:dyDescent="0.3">
      <c r="A1550">
        <v>2017</v>
      </c>
      <c r="B1550" t="s">
        <v>52</v>
      </c>
      <c r="C1550" t="s">
        <v>15</v>
      </c>
      <c r="D1550" s="1">
        <v>4368</v>
      </c>
      <c r="E1550" s="1">
        <v>250180</v>
      </c>
      <c r="F1550" s="2">
        <v>58143</v>
      </c>
    </row>
    <row r="1551" spans="1:6" x14ac:dyDescent="0.3">
      <c r="A1551">
        <v>2017</v>
      </c>
      <c r="B1551" t="s">
        <v>52</v>
      </c>
      <c r="C1551" t="s">
        <v>16</v>
      </c>
      <c r="D1551" s="1">
        <v>4464</v>
      </c>
      <c r="E1551" s="1">
        <v>134680</v>
      </c>
      <c r="F1551" s="2">
        <v>72604</v>
      </c>
    </row>
    <row r="1552" spans="1:6" x14ac:dyDescent="0.3">
      <c r="A1552">
        <v>2017</v>
      </c>
      <c r="B1552" t="s">
        <v>52</v>
      </c>
      <c r="C1552" t="s">
        <v>17</v>
      </c>
      <c r="D1552" s="1">
        <v>1877</v>
      </c>
      <c r="E1552" s="1">
        <v>50911</v>
      </c>
      <c r="F1552" s="2">
        <v>55458</v>
      </c>
    </row>
    <row r="1553" spans="1:6" x14ac:dyDescent="0.3">
      <c r="A1553">
        <v>2017</v>
      </c>
      <c r="B1553" t="s">
        <v>52</v>
      </c>
      <c r="C1553" t="s">
        <v>18</v>
      </c>
      <c r="D1553" s="1">
        <v>3901</v>
      </c>
      <c r="E1553" s="1">
        <v>106864</v>
      </c>
      <c r="F1553" s="2">
        <v>77289</v>
      </c>
    </row>
    <row r="1554" spans="1:6" x14ac:dyDescent="0.3">
      <c r="A1554">
        <v>2017</v>
      </c>
      <c r="B1554" t="s">
        <v>52</v>
      </c>
      <c r="C1554" t="s">
        <v>19</v>
      </c>
      <c r="D1554" s="1">
        <v>6850</v>
      </c>
      <c r="E1554" s="1">
        <v>244647</v>
      </c>
      <c r="F1554" s="2">
        <v>88132</v>
      </c>
    </row>
    <row r="1555" spans="1:6" x14ac:dyDescent="0.3">
      <c r="A1555">
        <v>2017</v>
      </c>
      <c r="B1555" t="s">
        <v>52</v>
      </c>
      <c r="C1555" t="s">
        <v>20</v>
      </c>
      <c r="D1555" s="1">
        <v>15721</v>
      </c>
      <c r="E1555" s="1">
        <v>615106</v>
      </c>
      <c r="F1555" s="2">
        <v>66395</v>
      </c>
    </row>
    <row r="1556" spans="1:6" x14ac:dyDescent="0.3">
      <c r="A1556">
        <v>2017</v>
      </c>
      <c r="B1556" t="s">
        <v>52</v>
      </c>
      <c r="C1556" t="s">
        <v>21</v>
      </c>
      <c r="D1556" s="1">
        <v>8369</v>
      </c>
      <c r="E1556" s="1">
        <v>319035</v>
      </c>
      <c r="F1556" s="2">
        <v>65734</v>
      </c>
    </row>
    <row r="1557" spans="1:6" x14ac:dyDescent="0.3">
      <c r="A1557">
        <v>2017</v>
      </c>
      <c r="B1557" t="s">
        <v>52</v>
      </c>
      <c r="C1557" t="s">
        <v>22</v>
      </c>
      <c r="D1557" s="1">
        <v>2441</v>
      </c>
      <c r="E1557" s="1">
        <v>144047</v>
      </c>
      <c r="F1557" s="2">
        <v>48199</v>
      </c>
    </row>
    <row r="1558" spans="1:6" x14ac:dyDescent="0.3">
      <c r="A1558">
        <v>2017</v>
      </c>
      <c r="B1558" t="s">
        <v>52</v>
      </c>
      <c r="C1558" t="s">
        <v>23</v>
      </c>
      <c r="D1558" s="1">
        <v>6636</v>
      </c>
      <c r="E1558" s="1">
        <v>265863</v>
      </c>
      <c r="F1558" s="2">
        <v>57139</v>
      </c>
    </row>
    <row r="1559" spans="1:6" x14ac:dyDescent="0.3">
      <c r="A1559">
        <v>2017</v>
      </c>
      <c r="B1559" t="s">
        <v>52</v>
      </c>
      <c r="C1559" t="s">
        <v>24</v>
      </c>
      <c r="D1559" s="1">
        <v>1572</v>
      </c>
      <c r="E1559" s="1">
        <v>19893</v>
      </c>
      <c r="F1559" s="2">
        <v>48758</v>
      </c>
    </row>
    <row r="1560" spans="1:6" x14ac:dyDescent="0.3">
      <c r="A1560">
        <v>2017</v>
      </c>
      <c r="B1560" t="s">
        <v>52</v>
      </c>
      <c r="C1560" t="s">
        <v>25</v>
      </c>
      <c r="D1560" s="1">
        <v>1977</v>
      </c>
      <c r="E1560" s="1">
        <v>98082</v>
      </c>
      <c r="F1560" s="2">
        <v>49568</v>
      </c>
    </row>
    <row r="1561" spans="1:6" x14ac:dyDescent="0.3">
      <c r="A1561">
        <v>2017</v>
      </c>
      <c r="B1561" t="s">
        <v>52</v>
      </c>
      <c r="C1561" t="s">
        <v>26</v>
      </c>
      <c r="D1561" s="1">
        <v>2043</v>
      </c>
      <c r="E1561" s="1">
        <v>47800</v>
      </c>
      <c r="F1561" s="2">
        <v>56486</v>
      </c>
    </row>
    <row r="1562" spans="1:6" x14ac:dyDescent="0.3">
      <c r="A1562">
        <v>2017</v>
      </c>
      <c r="B1562" t="s">
        <v>52</v>
      </c>
      <c r="C1562" t="s">
        <v>27</v>
      </c>
      <c r="D1562" s="1">
        <v>2011</v>
      </c>
      <c r="E1562" s="1">
        <v>68971</v>
      </c>
      <c r="F1562" s="2">
        <v>70482</v>
      </c>
    </row>
    <row r="1563" spans="1:6" x14ac:dyDescent="0.3">
      <c r="A1563">
        <v>2017</v>
      </c>
      <c r="B1563" t="s">
        <v>52</v>
      </c>
      <c r="C1563" t="s">
        <v>28</v>
      </c>
      <c r="D1563" s="1">
        <v>8962</v>
      </c>
      <c r="E1563" s="1">
        <v>242476</v>
      </c>
      <c r="F1563" s="2">
        <v>78813</v>
      </c>
    </row>
    <row r="1564" spans="1:6" x14ac:dyDescent="0.3">
      <c r="A1564">
        <v>2017</v>
      </c>
      <c r="B1564" t="s">
        <v>52</v>
      </c>
      <c r="C1564" t="s">
        <v>29</v>
      </c>
      <c r="D1564" s="1">
        <v>1724</v>
      </c>
      <c r="E1564" s="1">
        <v>26398</v>
      </c>
      <c r="F1564" s="2">
        <v>53328</v>
      </c>
    </row>
    <row r="1565" spans="1:6" x14ac:dyDescent="0.3">
      <c r="A1565">
        <v>2017</v>
      </c>
      <c r="B1565" t="s">
        <v>52</v>
      </c>
      <c r="C1565" t="s">
        <v>30</v>
      </c>
      <c r="D1565" s="1">
        <v>17319</v>
      </c>
      <c r="E1565" s="1">
        <v>444182</v>
      </c>
      <c r="F1565" s="2">
        <v>65899</v>
      </c>
    </row>
    <row r="1566" spans="1:6" x14ac:dyDescent="0.3">
      <c r="A1566">
        <v>2017</v>
      </c>
      <c r="B1566" t="s">
        <v>52</v>
      </c>
      <c r="C1566" t="s">
        <v>31</v>
      </c>
      <c r="D1566" s="1">
        <v>10287</v>
      </c>
      <c r="E1566" s="1">
        <v>467306</v>
      </c>
      <c r="F1566" s="2">
        <v>58368</v>
      </c>
    </row>
    <row r="1567" spans="1:6" x14ac:dyDescent="0.3">
      <c r="A1567">
        <v>2017</v>
      </c>
      <c r="B1567" t="s">
        <v>52</v>
      </c>
      <c r="C1567" t="s">
        <v>32</v>
      </c>
      <c r="D1567">
        <v>810</v>
      </c>
      <c r="E1567" s="1">
        <v>24680</v>
      </c>
      <c r="F1567" s="2">
        <v>52594</v>
      </c>
    </row>
    <row r="1568" spans="1:6" x14ac:dyDescent="0.3">
      <c r="A1568">
        <v>2017</v>
      </c>
      <c r="B1568" t="s">
        <v>52</v>
      </c>
      <c r="C1568" t="s">
        <v>33</v>
      </c>
      <c r="D1568" s="1">
        <v>15430</v>
      </c>
      <c r="E1568" s="1">
        <v>685942</v>
      </c>
      <c r="F1568" s="2">
        <v>60002</v>
      </c>
    </row>
    <row r="1569" spans="1:6" x14ac:dyDescent="0.3">
      <c r="A1569">
        <v>2017</v>
      </c>
      <c r="B1569" t="s">
        <v>52</v>
      </c>
      <c r="C1569" t="s">
        <v>34</v>
      </c>
      <c r="D1569" s="1">
        <v>4230</v>
      </c>
      <c r="E1569" s="1">
        <v>128122</v>
      </c>
      <c r="F1569" s="2">
        <v>55496</v>
      </c>
    </row>
    <row r="1570" spans="1:6" x14ac:dyDescent="0.3">
      <c r="A1570">
        <v>2017</v>
      </c>
      <c r="B1570" t="s">
        <v>52</v>
      </c>
      <c r="C1570" t="s">
        <v>35</v>
      </c>
      <c r="D1570" s="1">
        <v>6175</v>
      </c>
      <c r="E1570" s="1">
        <v>189318</v>
      </c>
      <c r="F1570" s="2">
        <v>68161</v>
      </c>
    </row>
    <row r="1571" spans="1:6" x14ac:dyDescent="0.3">
      <c r="A1571">
        <v>2017</v>
      </c>
      <c r="B1571" t="s">
        <v>52</v>
      </c>
      <c r="C1571" t="s">
        <v>36</v>
      </c>
      <c r="D1571" s="1">
        <v>14414</v>
      </c>
      <c r="E1571" s="1">
        <v>561774</v>
      </c>
      <c r="F1571" s="2">
        <v>61111</v>
      </c>
    </row>
    <row r="1572" spans="1:6" x14ac:dyDescent="0.3">
      <c r="A1572">
        <v>2017</v>
      </c>
      <c r="B1572" t="s">
        <v>52</v>
      </c>
      <c r="C1572" t="s">
        <v>37</v>
      </c>
      <c r="D1572" s="1">
        <v>1567</v>
      </c>
      <c r="E1572" s="1">
        <v>40341</v>
      </c>
      <c r="F1572" s="2">
        <v>57616</v>
      </c>
    </row>
    <row r="1573" spans="1:6" x14ac:dyDescent="0.3">
      <c r="A1573">
        <v>2017</v>
      </c>
      <c r="B1573" t="s">
        <v>52</v>
      </c>
      <c r="C1573" t="s">
        <v>38</v>
      </c>
      <c r="D1573" s="1">
        <v>5906</v>
      </c>
      <c r="E1573" s="1">
        <v>240456</v>
      </c>
      <c r="F1573" s="2">
        <v>58927</v>
      </c>
    </row>
    <row r="1574" spans="1:6" x14ac:dyDescent="0.3">
      <c r="A1574">
        <v>2017</v>
      </c>
      <c r="B1574" t="s">
        <v>52</v>
      </c>
      <c r="C1574" t="s">
        <v>39</v>
      </c>
      <c r="D1574" s="1">
        <v>1091</v>
      </c>
      <c r="E1574" s="1">
        <v>43081</v>
      </c>
      <c r="F1574" s="2">
        <v>47877</v>
      </c>
    </row>
    <row r="1575" spans="1:6" x14ac:dyDescent="0.3">
      <c r="A1575">
        <v>2017</v>
      </c>
      <c r="B1575" t="s">
        <v>52</v>
      </c>
      <c r="C1575" t="s">
        <v>40</v>
      </c>
      <c r="D1575" s="1">
        <v>6835</v>
      </c>
      <c r="E1575" s="1">
        <v>348417</v>
      </c>
      <c r="F1575" s="2">
        <v>59526</v>
      </c>
    </row>
    <row r="1576" spans="1:6" x14ac:dyDescent="0.3">
      <c r="A1576">
        <v>2017</v>
      </c>
      <c r="B1576" t="s">
        <v>52</v>
      </c>
      <c r="C1576" t="s">
        <v>41</v>
      </c>
      <c r="D1576" s="1">
        <v>24275</v>
      </c>
      <c r="E1576" s="1">
        <v>851513</v>
      </c>
      <c r="F1576" s="2">
        <v>75813</v>
      </c>
    </row>
    <row r="1577" spans="1:6" x14ac:dyDescent="0.3">
      <c r="A1577">
        <v>2017</v>
      </c>
      <c r="B1577" t="s">
        <v>52</v>
      </c>
      <c r="C1577" t="s">
        <v>42</v>
      </c>
      <c r="D1577" s="1">
        <v>4248</v>
      </c>
      <c r="E1577" s="1">
        <v>128365</v>
      </c>
      <c r="F1577" s="2">
        <v>56723</v>
      </c>
    </row>
    <row r="1578" spans="1:6" x14ac:dyDescent="0.3">
      <c r="A1578">
        <v>2017</v>
      </c>
      <c r="B1578" t="s">
        <v>52</v>
      </c>
      <c r="C1578" t="s">
        <v>43</v>
      </c>
      <c r="D1578" s="1">
        <v>1105</v>
      </c>
      <c r="E1578" s="1">
        <v>29550</v>
      </c>
      <c r="F1578" s="2">
        <v>58004</v>
      </c>
    </row>
    <row r="1579" spans="1:6" x14ac:dyDescent="0.3">
      <c r="A1579">
        <v>2017</v>
      </c>
      <c r="B1579" t="s">
        <v>52</v>
      </c>
      <c r="C1579" t="s">
        <v>44</v>
      </c>
      <c r="D1579" s="1">
        <v>6475</v>
      </c>
      <c r="E1579" s="1">
        <v>232927</v>
      </c>
      <c r="F1579" s="2">
        <v>57894</v>
      </c>
    </row>
    <row r="1580" spans="1:6" x14ac:dyDescent="0.3">
      <c r="A1580">
        <v>2017</v>
      </c>
      <c r="B1580" t="s">
        <v>52</v>
      </c>
      <c r="C1580" t="s">
        <v>45</v>
      </c>
      <c r="D1580" s="1">
        <v>7671</v>
      </c>
      <c r="E1580" s="1">
        <v>280368</v>
      </c>
      <c r="F1580" s="2">
        <v>76290</v>
      </c>
    </row>
    <row r="1581" spans="1:6" x14ac:dyDescent="0.3">
      <c r="A1581">
        <v>2017</v>
      </c>
      <c r="B1581" t="s">
        <v>52</v>
      </c>
      <c r="C1581" t="s">
        <v>46</v>
      </c>
      <c r="D1581" s="1">
        <v>1272</v>
      </c>
      <c r="E1581" s="1">
        <v>46575</v>
      </c>
      <c r="F1581" s="2">
        <v>58624</v>
      </c>
    </row>
    <row r="1582" spans="1:6" x14ac:dyDescent="0.3">
      <c r="A1582">
        <v>2017</v>
      </c>
      <c r="B1582" t="s">
        <v>52</v>
      </c>
      <c r="C1582" t="s">
        <v>47</v>
      </c>
      <c r="D1582" s="1">
        <v>9356</v>
      </c>
      <c r="E1582" s="1">
        <v>466595</v>
      </c>
      <c r="F1582" s="2">
        <v>57001</v>
      </c>
    </row>
    <row r="1583" spans="1:6" x14ac:dyDescent="0.3">
      <c r="A1583">
        <v>2017</v>
      </c>
      <c r="B1583" t="s">
        <v>52</v>
      </c>
      <c r="C1583" t="s">
        <v>48</v>
      </c>
      <c r="D1583">
        <v>598</v>
      </c>
      <c r="E1583" s="1">
        <v>9378</v>
      </c>
      <c r="F1583" s="2">
        <v>65834</v>
      </c>
    </row>
    <row r="1584" spans="1:6" x14ac:dyDescent="0.3">
      <c r="A1584">
        <v>2017</v>
      </c>
      <c r="B1584" t="s">
        <v>54</v>
      </c>
      <c r="C1584" t="s">
        <v>1</v>
      </c>
      <c r="D1584" s="1">
        <v>32410</v>
      </c>
      <c r="E1584" s="1">
        <v>375653</v>
      </c>
      <c r="F1584" s="2">
        <v>40518</v>
      </c>
    </row>
    <row r="1585" spans="1:6" x14ac:dyDescent="0.3">
      <c r="A1585">
        <v>2017</v>
      </c>
      <c r="B1585" t="s">
        <v>54</v>
      </c>
      <c r="C1585" t="s">
        <v>2</v>
      </c>
      <c r="D1585" s="1">
        <v>29489</v>
      </c>
      <c r="E1585" s="1">
        <v>518475</v>
      </c>
      <c r="F1585" s="2">
        <v>45126</v>
      </c>
    </row>
    <row r="1586" spans="1:6" x14ac:dyDescent="0.3">
      <c r="A1586">
        <v>2017</v>
      </c>
      <c r="B1586" t="s">
        <v>54</v>
      </c>
      <c r="C1586" t="s">
        <v>3</v>
      </c>
      <c r="D1586" s="1">
        <v>21486</v>
      </c>
      <c r="E1586" s="1">
        <v>247661</v>
      </c>
      <c r="F1586" s="2">
        <v>40275</v>
      </c>
    </row>
    <row r="1587" spans="1:6" x14ac:dyDescent="0.3">
      <c r="A1587">
        <v>2017</v>
      </c>
      <c r="B1587" t="s">
        <v>54</v>
      </c>
      <c r="C1587" t="s">
        <v>4</v>
      </c>
      <c r="D1587" s="1">
        <v>185826</v>
      </c>
      <c r="E1587" s="1">
        <v>3010983</v>
      </c>
      <c r="F1587" s="2">
        <v>51095</v>
      </c>
    </row>
    <row r="1588" spans="1:6" x14ac:dyDescent="0.3">
      <c r="A1588">
        <v>2017</v>
      </c>
      <c r="B1588" t="s">
        <v>54</v>
      </c>
      <c r="C1588" t="s">
        <v>5</v>
      </c>
      <c r="D1588" s="1">
        <v>35715</v>
      </c>
      <c r="E1588" s="1">
        <v>458174</v>
      </c>
      <c r="F1588" s="2">
        <v>48601</v>
      </c>
    </row>
    <row r="1589" spans="1:6" x14ac:dyDescent="0.3">
      <c r="A1589">
        <v>2017</v>
      </c>
      <c r="B1589" t="s">
        <v>54</v>
      </c>
      <c r="C1589" t="s">
        <v>6</v>
      </c>
      <c r="D1589" s="1">
        <v>25027</v>
      </c>
      <c r="E1589" s="1">
        <v>297198</v>
      </c>
      <c r="F1589" s="2">
        <v>50064</v>
      </c>
    </row>
    <row r="1590" spans="1:6" x14ac:dyDescent="0.3">
      <c r="A1590">
        <v>2017</v>
      </c>
      <c r="B1590" t="s">
        <v>54</v>
      </c>
      <c r="C1590" t="s">
        <v>7</v>
      </c>
      <c r="D1590" s="1">
        <v>6681</v>
      </c>
      <c r="E1590" s="1">
        <v>79724</v>
      </c>
      <c r="F1590" s="2">
        <v>39700</v>
      </c>
    </row>
    <row r="1591" spans="1:6" x14ac:dyDescent="0.3">
      <c r="A1591">
        <v>2017</v>
      </c>
      <c r="B1591" t="s">
        <v>54</v>
      </c>
      <c r="C1591" t="s">
        <v>8</v>
      </c>
      <c r="D1591" s="1">
        <v>139501</v>
      </c>
      <c r="E1591" s="1">
        <v>1739867</v>
      </c>
      <c r="F1591" s="2">
        <v>43229</v>
      </c>
    </row>
    <row r="1592" spans="1:6" x14ac:dyDescent="0.3">
      <c r="A1592">
        <v>2017</v>
      </c>
      <c r="B1592" t="s">
        <v>54</v>
      </c>
      <c r="C1592" t="s">
        <v>9</v>
      </c>
      <c r="D1592" s="1">
        <v>60382</v>
      </c>
      <c r="E1592" s="1">
        <v>930943</v>
      </c>
      <c r="F1592" s="2">
        <v>48763</v>
      </c>
    </row>
    <row r="1593" spans="1:6" x14ac:dyDescent="0.3">
      <c r="A1593">
        <v>2017</v>
      </c>
      <c r="B1593" t="s">
        <v>54</v>
      </c>
      <c r="C1593" t="s">
        <v>10</v>
      </c>
      <c r="D1593" s="1">
        <v>11706</v>
      </c>
      <c r="E1593" s="1">
        <v>136606</v>
      </c>
      <c r="F1593" s="2">
        <v>38856</v>
      </c>
    </row>
    <row r="1594" spans="1:6" x14ac:dyDescent="0.3">
      <c r="A1594">
        <v>2017</v>
      </c>
      <c r="B1594" t="s">
        <v>54</v>
      </c>
      <c r="C1594" t="s">
        <v>11</v>
      </c>
      <c r="D1594" s="1">
        <v>77273</v>
      </c>
      <c r="E1594" s="1">
        <v>1192805</v>
      </c>
      <c r="F1594" s="2">
        <v>50025</v>
      </c>
    </row>
    <row r="1595" spans="1:6" x14ac:dyDescent="0.3">
      <c r="A1595">
        <v>2017</v>
      </c>
      <c r="B1595" t="s">
        <v>54</v>
      </c>
      <c r="C1595" t="s">
        <v>12</v>
      </c>
      <c r="D1595" s="1">
        <v>40630</v>
      </c>
      <c r="E1595" s="1">
        <v>588381</v>
      </c>
      <c r="F1595" s="2">
        <v>40479</v>
      </c>
    </row>
    <row r="1596" spans="1:6" x14ac:dyDescent="0.3">
      <c r="A1596">
        <v>2017</v>
      </c>
      <c r="B1596" t="s">
        <v>54</v>
      </c>
      <c r="C1596" t="s">
        <v>13</v>
      </c>
      <c r="D1596" s="1">
        <v>23446</v>
      </c>
      <c r="E1596" s="1">
        <v>311763</v>
      </c>
      <c r="F1596" s="2">
        <v>39025</v>
      </c>
    </row>
    <row r="1597" spans="1:6" x14ac:dyDescent="0.3">
      <c r="A1597">
        <v>2017</v>
      </c>
      <c r="B1597" t="s">
        <v>54</v>
      </c>
      <c r="C1597" t="s">
        <v>14</v>
      </c>
      <c r="D1597" s="1">
        <v>20676</v>
      </c>
      <c r="E1597" s="1">
        <v>263529</v>
      </c>
      <c r="F1597" s="2">
        <v>40705</v>
      </c>
    </row>
    <row r="1598" spans="1:6" x14ac:dyDescent="0.3">
      <c r="A1598">
        <v>2017</v>
      </c>
      <c r="B1598" t="s">
        <v>54</v>
      </c>
      <c r="C1598" t="s">
        <v>15</v>
      </c>
      <c r="D1598" s="1">
        <v>27941</v>
      </c>
      <c r="E1598" s="1">
        <v>398217</v>
      </c>
      <c r="F1598" s="2">
        <v>41261</v>
      </c>
    </row>
    <row r="1599" spans="1:6" x14ac:dyDescent="0.3">
      <c r="A1599">
        <v>2017</v>
      </c>
      <c r="B1599" t="s">
        <v>54</v>
      </c>
      <c r="C1599" t="s">
        <v>16</v>
      </c>
      <c r="D1599" s="1">
        <v>30444</v>
      </c>
      <c r="E1599" s="1">
        <v>378830</v>
      </c>
      <c r="F1599" s="2">
        <v>40938</v>
      </c>
    </row>
    <row r="1600" spans="1:6" x14ac:dyDescent="0.3">
      <c r="A1600">
        <v>2017</v>
      </c>
      <c r="B1600" t="s">
        <v>54</v>
      </c>
      <c r="C1600" t="s">
        <v>17</v>
      </c>
      <c r="D1600" s="1">
        <v>11060</v>
      </c>
      <c r="E1600" s="1">
        <v>119329</v>
      </c>
      <c r="F1600" s="2">
        <v>36287</v>
      </c>
    </row>
    <row r="1601" spans="1:6" x14ac:dyDescent="0.3">
      <c r="A1601">
        <v>2017</v>
      </c>
      <c r="B1601" t="s">
        <v>54</v>
      </c>
      <c r="C1601" t="s">
        <v>18</v>
      </c>
      <c r="D1601" s="1">
        <v>33064</v>
      </c>
      <c r="E1601" s="1">
        <v>462131</v>
      </c>
      <c r="F1601" s="2">
        <v>45367</v>
      </c>
    </row>
    <row r="1602" spans="1:6" x14ac:dyDescent="0.3">
      <c r="A1602">
        <v>2017</v>
      </c>
      <c r="B1602" t="s">
        <v>54</v>
      </c>
      <c r="C1602" t="s">
        <v>19</v>
      </c>
      <c r="D1602" s="1">
        <v>42906</v>
      </c>
      <c r="E1602" s="1">
        <v>577319</v>
      </c>
      <c r="F1602" s="2">
        <v>51500</v>
      </c>
    </row>
    <row r="1603" spans="1:6" x14ac:dyDescent="0.3">
      <c r="A1603">
        <v>2017</v>
      </c>
      <c r="B1603" t="s">
        <v>54</v>
      </c>
      <c r="C1603" t="s">
        <v>20</v>
      </c>
      <c r="D1603" s="1">
        <v>52149</v>
      </c>
      <c r="E1603" s="1">
        <v>784393</v>
      </c>
      <c r="F1603" s="2">
        <v>45628</v>
      </c>
    </row>
    <row r="1604" spans="1:6" x14ac:dyDescent="0.3">
      <c r="A1604">
        <v>2017</v>
      </c>
      <c r="B1604" t="s">
        <v>54</v>
      </c>
      <c r="C1604" t="s">
        <v>21</v>
      </c>
      <c r="D1604" s="1">
        <v>36334</v>
      </c>
      <c r="E1604" s="1">
        <v>531926</v>
      </c>
      <c r="F1604" s="2">
        <v>48273</v>
      </c>
    </row>
    <row r="1605" spans="1:6" x14ac:dyDescent="0.3">
      <c r="A1605">
        <v>2017</v>
      </c>
      <c r="B1605" t="s">
        <v>54</v>
      </c>
      <c r="C1605" t="s">
        <v>22</v>
      </c>
      <c r="D1605" s="1">
        <v>19589</v>
      </c>
      <c r="E1605" s="1">
        <v>229775</v>
      </c>
      <c r="F1605" s="2">
        <v>35324</v>
      </c>
    </row>
    <row r="1606" spans="1:6" x14ac:dyDescent="0.3">
      <c r="A1606">
        <v>2017</v>
      </c>
      <c r="B1606" t="s">
        <v>54</v>
      </c>
      <c r="C1606" t="s">
        <v>23</v>
      </c>
      <c r="D1606" s="1">
        <v>40324</v>
      </c>
      <c r="E1606" s="1">
        <v>538185</v>
      </c>
      <c r="F1606" s="2">
        <v>41095</v>
      </c>
    </row>
    <row r="1607" spans="1:6" x14ac:dyDescent="0.3">
      <c r="A1607">
        <v>2017</v>
      </c>
      <c r="B1607" t="s">
        <v>54</v>
      </c>
      <c r="C1607" t="s">
        <v>24</v>
      </c>
      <c r="D1607" s="1">
        <v>9270</v>
      </c>
      <c r="E1607" s="1">
        <v>91194</v>
      </c>
      <c r="F1607" s="2">
        <v>38067</v>
      </c>
    </row>
    <row r="1608" spans="1:6" x14ac:dyDescent="0.3">
      <c r="A1608">
        <v>2017</v>
      </c>
      <c r="B1608" t="s">
        <v>54</v>
      </c>
      <c r="C1608" t="s">
        <v>25</v>
      </c>
      <c r="D1608" s="1">
        <v>15024</v>
      </c>
      <c r="E1608" s="1">
        <v>190930</v>
      </c>
      <c r="F1608" s="2">
        <v>38493</v>
      </c>
    </row>
    <row r="1609" spans="1:6" x14ac:dyDescent="0.3">
      <c r="A1609">
        <v>2017</v>
      </c>
      <c r="B1609" t="s">
        <v>54</v>
      </c>
      <c r="C1609" t="s">
        <v>26</v>
      </c>
      <c r="D1609" s="1">
        <v>15910</v>
      </c>
      <c r="E1609" s="1">
        <v>247973</v>
      </c>
      <c r="F1609" s="2">
        <v>42847</v>
      </c>
    </row>
    <row r="1610" spans="1:6" x14ac:dyDescent="0.3">
      <c r="A1610">
        <v>2017</v>
      </c>
      <c r="B1610" t="s">
        <v>54</v>
      </c>
      <c r="C1610" t="s">
        <v>27</v>
      </c>
      <c r="D1610" s="1">
        <v>12612</v>
      </c>
      <c r="E1610" s="1">
        <v>139876</v>
      </c>
      <c r="F1610" s="2">
        <v>46101</v>
      </c>
    </row>
    <row r="1611" spans="1:6" x14ac:dyDescent="0.3">
      <c r="A1611">
        <v>2017</v>
      </c>
      <c r="B1611" t="s">
        <v>54</v>
      </c>
      <c r="C1611" t="s">
        <v>28</v>
      </c>
      <c r="D1611" s="1">
        <v>53977</v>
      </c>
      <c r="E1611" s="1">
        <v>872180</v>
      </c>
      <c r="F1611" s="2">
        <v>52631</v>
      </c>
    </row>
    <row r="1612" spans="1:6" x14ac:dyDescent="0.3">
      <c r="A1612">
        <v>2017</v>
      </c>
      <c r="B1612" t="s">
        <v>54</v>
      </c>
      <c r="C1612" t="s">
        <v>29</v>
      </c>
      <c r="D1612" s="1">
        <v>10538</v>
      </c>
      <c r="E1612" s="1">
        <v>134696</v>
      </c>
      <c r="F1612" s="2">
        <v>36519</v>
      </c>
    </row>
    <row r="1613" spans="1:6" x14ac:dyDescent="0.3">
      <c r="A1613">
        <v>2017</v>
      </c>
      <c r="B1613" t="s">
        <v>54</v>
      </c>
      <c r="C1613" t="s">
        <v>30</v>
      </c>
      <c r="D1613" s="1">
        <v>126549</v>
      </c>
      <c r="E1613" s="1">
        <v>1562385</v>
      </c>
      <c r="F1613" s="2">
        <v>50389</v>
      </c>
    </row>
    <row r="1614" spans="1:6" x14ac:dyDescent="0.3">
      <c r="A1614">
        <v>2017</v>
      </c>
      <c r="B1614" t="s">
        <v>54</v>
      </c>
      <c r="C1614" t="s">
        <v>31</v>
      </c>
      <c r="D1614" s="1">
        <v>61042</v>
      </c>
      <c r="E1614" s="1">
        <v>824989</v>
      </c>
      <c r="F1614" s="2">
        <v>41845</v>
      </c>
    </row>
    <row r="1615" spans="1:6" x14ac:dyDescent="0.3">
      <c r="A1615">
        <v>2017</v>
      </c>
      <c r="B1615" t="s">
        <v>54</v>
      </c>
      <c r="C1615" t="s">
        <v>32</v>
      </c>
      <c r="D1615" s="1">
        <v>7819</v>
      </c>
      <c r="E1615" s="1">
        <v>92052</v>
      </c>
      <c r="F1615" s="2">
        <v>47910</v>
      </c>
    </row>
    <row r="1616" spans="1:6" x14ac:dyDescent="0.3">
      <c r="A1616">
        <v>2017</v>
      </c>
      <c r="B1616" t="s">
        <v>54</v>
      </c>
      <c r="C1616" t="s">
        <v>33</v>
      </c>
      <c r="D1616" s="1">
        <v>68763</v>
      </c>
      <c r="E1616" s="1">
        <v>1018161</v>
      </c>
      <c r="F1616" s="2">
        <v>42564</v>
      </c>
    </row>
    <row r="1617" spans="1:6" x14ac:dyDescent="0.3">
      <c r="A1617">
        <v>2017</v>
      </c>
      <c r="B1617" t="s">
        <v>54</v>
      </c>
      <c r="C1617" t="s">
        <v>34</v>
      </c>
      <c r="D1617" s="1">
        <v>23838</v>
      </c>
      <c r="E1617" s="1">
        <v>301165</v>
      </c>
      <c r="F1617" s="2">
        <v>41040</v>
      </c>
    </row>
    <row r="1618" spans="1:6" x14ac:dyDescent="0.3">
      <c r="A1618">
        <v>2017</v>
      </c>
      <c r="B1618" t="s">
        <v>54</v>
      </c>
      <c r="C1618" t="s">
        <v>35</v>
      </c>
      <c r="D1618" s="1">
        <v>26684</v>
      </c>
      <c r="E1618" s="1">
        <v>347515</v>
      </c>
      <c r="F1618" s="2">
        <v>42870</v>
      </c>
    </row>
    <row r="1619" spans="1:6" x14ac:dyDescent="0.3">
      <c r="A1619">
        <v>2017</v>
      </c>
      <c r="B1619" t="s">
        <v>54</v>
      </c>
      <c r="C1619" t="s">
        <v>36</v>
      </c>
      <c r="D1619" s="1">
        <v>75374</v>
      </c>
      <c r="E1619" s="1">
        <v>1115565</v>
      </c>
      <c r="F1619" s="2">
        <v>43972</v>
      </c>
    </row>
    <row r="1620" spans="1:6" x14ac:dyDescent="0.3">
      <c r="A1620">
        <v>2017</v>
      </c>
      <c r="B1620" t="s">
        <v>54</v>
      </c>
      <c r="C1620" t="s">
        <v>37</v>
      </c>
      <c r="D1620" s="1">
        <v>7674</v>
      </c>
      <c r="E1620" s="1">
        <v>76263</v>
      </c>
      <c r="F1620" s="2">
        <v>42503</v>
      </c>
    </row>
    <row r="1621" spans="1:6" x14ac:dyDescent="0.3">
      <c r="A1621">
        <v>2017</v>
      </c>
      <c r="B1621" t="s">
        <v>54</v>
      </c>
      <c r="C1621" t="s">
        <v>38</v>
      </c>
      <c r="D1621" s="1">
        <v>29784</v>
      </c>
      <c r="E1621" s="1">
        <v>395329</v>
      </c>
      <c r="F1621" s="2">
        <v>38973</v>
      </c>
    </row>
    <row r="1622" spans="1:6" x14ac:dyDescent="0.3">
      <c r="A1622">
        <v>2017</v>
      </c>
      <c r="B1622" t="s">
        <v>54</v>
      </c>
      <c r="C1622" t="s">
        <v>39</v>
      </c>
      <c r="D1622" s="1">
        <v>8036</v>
      </c>
      <c r="E1622" s="1">
        <v>86427</v>
      </c>
      <c r="F1622" s="2">
        <v>38278</v>
      </c>
    </row>
    <row r="1623" spans="1:6" x14ac:dyDescent="0.3">
      <c r="A1623">
        <v>2017</v>
      </c>
      <c r="B1623" t="s">
        <v>54</v>
      </c>
      <c r="C1623" t="s">
        <v>40</v>
      </c>
      <c r="D1623" s="1">
        <v>39250</v>
      </c>
      <c r="E1623" s="1">
        <v>618046</v>
      </c>
      <c r="F1623" s="2">
        <v>44773</v>
      </c>
    </row>
    <row r="1624" spans="1:6" x14ac:dyDescent="0.3">
      <c r="A1624">
        <v>2017</v>
      </c>
      <c r="B1624" t="s">
        <v>54</v>
      </c>
      <c r="C1624" t="s">
        <v>41</v>
      </c>
      <c r="D1624" s="1">
        <v>145842</v>
      </c>
      <c r="E1624" s="1">
        <v>2432880</v>
      </c>
      <c r="F1624" s="2">
        <v>50316</v>
      </c>
    </row>
    <row r="1625" spans="1:6" x14ac:dyDescent="0.3">
      <c r="A1625">
        <v>2017</v>
      </c>
      <c r="B1625" t="s">
        <v>54</v>
      </c>
      <c r="C1625" t="s">
        <v>42</v>
      </c>
      <c r="D1625" s="1">
        <v>19048</v>
      </c>
      <c r="E1625" s="1">
        <v>276552</v>
      </c>
      <c r="F1625" s="2">
        <v>42378</v>
      </c>
    </row>
    <row r="1626" spans="1:6" x14ac:dyDescent="0.3">
      <c r="A1626">
        <v>2017</v>
      </c>
      <c r="B1626" t="s">
        <v>54</v>
      </c>
      <c r="C1626" t="s">
        <v>43</v>
      </c>
      <c r="D1626" s="1">
        <v>5138</v>
      </c>
      <c r="E1626" s="1">
        <v>55012</v>
      </c>
      <c r="F1626" s="2">
        <v>38650</v>
      </c>
    </row>
    <row r="1627" spans="1:6" x14ac:dyDescent="0.3">
      <c r="A1627">
        <v>2017</v>
      </c>
      <c r="B1627" t="s">
        <v>54</v>
      </c>
      <c r="C1627" t="s">
        <v>44</v>
      </c>
      <c r="D1627" s="1">
        <v>42996</v>
      </c>
      <c r="E1627" s="1">
        <v>652711</v>
      </c>
      <c r="F1627" s="2">
        <v>42291</v>
      </c>
    </row>
    <row r="1628" spans="1:6" x14ac:dyDescent="0.3">
      <c r="A1628">
        <v>2017</v>
      </c>
      <c r="B1628" t="s">
        <v>54</v>
      </c>
      <c r="C1628" t="s">
        <v>45</v>
      </c>
      <c r="D1628" s="1">
        <v>39715</v>
      </c>
      <c r="E1628" s="1">
        <v>610599</v>
      </c>
      <c r="F1628" s="2">
        <v>58924</v>
      </c>
    </row>
    <row r="1629" spans="1:6" x14ac:dyDescent="0.3">
      <c r="A1629">
        <v>2017</v>
      </c>
      <c r="B1629" t="s">
        <v>54</v>
      </c>
      <c r="C1629" t="s">
        <v>46</v>
      </c>
      <c r="D1629" s="1">
        <v>10925</v>
      </c>
      <c r="E1629" s="1">
        <v>129300</v>
      </c>
      <c r="F1629" s="2">
        <v>37489</v>
      </c>
    </row>
    <row r="1630" spans="1:6" x14ac:dyDescent="0.3">
      <c r="A1630">
        <v>2017</v>
      </c>
      <c r="B1630" t="s">
        <v>54</v>
      </c>
      <c r="C1630" t="s">
        <v>47</v>
      </c>
      <c r="D1630" s="1">
        <v>35433</v>
      </c>
      <c r="E1630" s="1">
        <v>539603</v>
      </c>
      <c r="F1630" s="2">
        <v>39831</v>
      </c>
    </row>
    <row r="1631" spans="1:6" x14ac:dyDescent="0.3">
      <c r="A1631">
        <v>2017</v>
      </c>
      <c r="B1631" t="s">
        <v>54</v>
      </c>
      <c r="C1631" t="s">
        <v>48</v>
      </c>
      <c r="D1631" s="1">
        <v>4822</v>
      </c>
      <c r="E1631" s="1">
        <v>49799</v>
      </c>
      <c r="F1631" s="2">
        <v>40999</v>
      </c>
    </row>
    <row r="1632" spans="1:6" x14ac:dyDescent="0.3">
      <c r="A1632">
        <v>2017</v>
      </c>
      <c r="B1632" t="s">
        <v>53</v>
      </c>
      <c r="C1632" t="s">
        <v>1</v>
      </c>
      <c r="D1632" s="1">
        <v>1969</v>
      </c>
      <c r="E1632" s="1">
        <v>20807</v>
      </c>
      <c r="F1632" s="2">
        <v>58932</v>
      </c>
    </row>
    <row r="1633" spans="1:6" x14ac:dyDescent="0.3">
      <c r="A1633">
        <v>2017</v>
      </c>
      <c r="B1633" t="s">
        <v>53</v>
      </c>
      <c r="C1633" t="s">
        <v>2</v>
      </c>
      <c r="D1633" s="1">
        <v>2461</v>
      </c>
      <c r="E1633" s="1">
        <v>44962</v>
      </c>
      <c r="F1633" s="2">
        <v>71171</v>
      </c>
    </row>
    <row r="1634" spans="1:6" x14ac:dyDescent="0.3">
      <c r="A1634">
        <v>2017</v>
      </c>
      <c r="B1634" t="s">
        <v>53</v>
      </c>
      <c r="C1634" t="s">
        <v>3</v>
      </c>
      <c r="D1634" s="1">
        <v>1123</v>
      </c>
      <c r="E1634" s="1">
        <v>12766</v>
      </c>
      <c r="F1634" s="2">
        <v>56682</v>
      </c>
    </row>
    <row r="1635" spans="1:6" x14ac:dyDescent="0.3">
      <c r="A1635">
        <v>2017</v>
      </c>
      <c r="B1635" t="s">
        <v>53</v>
      </c>
      <c r="C1635" t="s">
        <v>4</v>
      </c>
      <c r="D1635" s="1">
        <v>22519</v>
      </c>
      <c r="E1635" s="1">
        <v>513029</v>
      </c>
      <c r="F1635" s="2">
        <v>172309</v>
      </c>
    </row>
    <row r="1636" spans="1:6" x14ac:dyDescent="0.3">
      <c r="A1636">
        <v>2017</v>
      </c>
      <c r="B1636" t="s">
        <v>53</v>
      </c>
      <c r="C1636" t="s">
        <v>5</v>
      </c>
      <c r="D1636" s="1">
        <v>3891</v>
      </c>
      <c r="E1636" s="1">
        <v>71641</v>
      </c>
      <c r="F1636" s="2">
        <v>100781</v>
      </c>
    </row>
    <row r="1637" spans="1:6" x14ac:dyDescent="0.3">
      <c r="A1637">
        <v>2017</v>
      </c>
      <c r="B1637" t="s">
        <v>53</v>
      </c>
      <c r="C1637" t="s">
        <v>6</v>
      </c>
      <c r="D1637" s="1">
        <v>2146</v>
      </c>
      <c r="E1637" s="1">
        <v>31542</v>
      </c>
      <c r="F1637" s="2">
        <v>103094</v>
      </c>
    </row>
    <row r="1638" spans="1:6" x14ac:dyDescent="0.3">
      <c r="A1638">
        <v>2017</v>
      </c>
      <c r="B1638" t="s">
        <v>53</v>
      </c>
      <c r="C1638" t="s">
        <v>7</v>
      </c>
      <c r="D1638">
        <v>409</v>
      </c>
      <c r="E1638" s="1">
        <v>4560</v>
      </c>
      <c r="F1638" s="2">
        <v>64686</v>
      </c>
    </row>
    <row r="1639" spans="1:6" x14ac:dyDescent="0.3">
      <c r="A1639">
        <v>2017</v>
      </c>
      <c r="B1639" t="s">
        <v>53</v>
      </c>
      <c r="C1639" t="s">
        <v>8</v>
      </c>
      <c r="D1639" s="1">
        <v>10983</v>
      </c>
      <c r="E1639" s="1">
        <v>138039</v>
      </c>
      <c r="F1639" s="2">
        <v>80305</v>
      </c>
    </row>
    <row r="1640" spans="1:6" x14ac:dyDescent="0.3">
      <c r="A1640">
        <v>2017</v>
      </c>
      <c r="B1640" t="s">
        <v>53</v>
      </c>
      <c r="C1640" t="s">
        <v>9</v>
      </c>
      <c r="D1640" s="1">
        <v>4911</v>
      </c>
      <c r="E1640" s="1">
        <v>116074</v>
      </c>
      <c r="F1640" s="2">
        <v>96306</v>
      </c>
    </row>
    <row r="1641" spans="1:6" x14ac:dyDescent="0.3">
      <c r="A1641">
        <v>2017</v>
      </c>
      <c r="B1641" t="s">
        <v>53</v>
      </c>
      <c r="C1641" t="s">
        <v>10</v>
      </c>
      <c r="D1641" s="1">
        <v>1175</v>
      </c>
      <c r="E1641" s="1">
        <v>8923</v>
      </c>
      <c r="F1641" s="2">
        <v>51032</v>
      </c>
    </row>
    <row r="1642" spans="1:6" x14ac:dyDescent="0.3">
      <c r="A1642">
        <v>2017</v>
      </c>
      <c r="B1642" t="s">
        <v>53</v>
      </c>
      <c r="C1642" t="s">
        <v>11</v>
      </c>
      <c r="D1642" s="1">
        <v>6534</v>
      </c>
      <c r="E1642" s="1">
        <v>96181</v>
      </c>
      <c r="F1642" s="2">
        <v>85328</v>
      </c>
    </row>
    <row r="1643" spans="1:6" x14ac:dyDescent="0.3">
      <c r="A1643">
        <v>2017</v>
      </c>
      <c r="B1643" t="s">
        <v>53</v>
      </c>
      <c r="C1643" t="s">
        <v>12</v>
      </c>
      <c r="D1643" s="1">
        <v>2019</v>
      </c>
      <c r="E1643" s="1">
        <v>31465</v>
      </c>
      <c r="F1643" s="2">
        <v>59391</v>
      </c>
    </row>
    <row r="1644" spans="1:6" x14ac:dyDescent="0.3">
      <c r="A1644">
        <v>2017</v>
      </c>
      <c r="B1644" t="s">
        <v>53</v>
      </c>
      <c r="C1644" t="s">
        <v>13</v>
      </c>
      <c r="D1644" s="1">
        <v>1698</v>
      </c>
      <c r="E1644" s="1">
        <v>21891</v>
      </c>
      <c r="F1644" s="2">
        <v>55957</v>
      </c>
    </row>
    <row r="1645" spans="1:6" x14ac:dyDescent="0.3">
      <c r="A1645">
        <v>2017</v>
      </c>
      <c r="B1645" t="s">
        <v>53</v>
      </c>
      <c r="C1645" t="s">
        <v>14</v>
      </c>
      <c r="D1645" s="1">
        <v>1260</v>
      </c>
      <c r="E1645" s="1">
        <v>19279</v>
      </c>
      <c r="F1645" s="2">
        <v>61084</v>
      </c>
    </row>
    <row r="1646" spans="1:6" x14ac:dyDescent="0.3">
      <c r="A1646">
        <v>2017</v>
      </c>
      <c r="B1646" t="s">
        <v>53</v>
      </c>
      <c r="C1646" t="s">
        <v>15</v>
      </c>
      <c r="D1646" s="1">
        <v>1697</v>
      </c>
      <c r="E1646" s="1">
        <v>22698</v>
      </c>
      <c r="F1646" s="2">
        <v>54857</v>
      </c>
    </row>
    <row r="1647" spans="1:6" x14ac:dyDescent="0.3">
      <c r="A1647">
        <v>2017</v>
      </c>
      <c r="B1647" t="s">
        <v>53</v>
      </c>
      <c r="C1647" t="s">
        <v>16</v>
      </c>
      <c r="D1647" s="1">
        <v>1650</v>
      </c>
      <c r="E1647" s="1">
        <v>22941</v>
      </c>
      <c r="F1647" s="2">
        <v>55038</v>
      </c>
    </row>
    <row r="1648" spans="1:6" x14ac:dyDescent="0.3">
      <c r="A1648">
        <v>2017</v>
      </c>
      <c r="B1648" t="s">
        <v>53</v>
      </c>
      <c r="C1648" t="s">
        <v>17</v>
      </c>
      <c r="D1648">
        <v>843</v>
      </c>
      <c r="E1648" s="1">
        <v>7340</v>
      </c>
      <c r="F1648" s="2">
        <v>52561</v>
      </c>
    </row>
    <row r="1649" spans="1:6" x14ac:dyDescent="0.3">
      <c r="A1649">
        <v>2017</v>
      </c>
      <c r="B1649" t="s">
        <v>53</v>
      </c>
      <c r="C1649" t="s">
        <v>18</v>
      </c>
      <c r="D1649" s="1">
        <v>2719</v>
      </c>
      <c r="E1649" s="1">
        <v>37583</v>
      </c>
      <c r="F1649" s="2">
        <v>88009</v>
      </c>
    </row>
    <row r="1650" spans="1:6" x14ac:dyDescent="0.3">
      <c r="A1650">
        <v>2017</v>
      </c>
      <c r="B1650" t="s">
        <v>53</v>
      </c>
      <c r="C1650" t="s">
        <v>19</v>
      </c>
      <c r="D1650" s="1">
        <v>5143</v>
      </c>
      <c r="E1650" s="1">
        <v>91861</v>
      </c>
      <c r="F1650" s="2">
        <v>114166</v>
      </c>
    </row>
    <row r="1651" spans="1:6" x14ac:dyDescent="0.3">
      <c r="A1651">
        <v>2017</v>
      </c>
      <c r="B1651" t="s">
        <v>53</v>
      </c>
      <c r="C1651" t="s">
        <v>20</v>
      </c>
      <c r="D1651" s="1">
        <v>5934</v>
      </c>
      <c r="E1651" s="1">
        <v>56524</v>
      </c>
      <c r="F1651" s="2">
        <v>70884</v>
      </c>
    </row>
    <row r="1652" spans="1:6" x14ac:dyDescent="0.3">
      <c r="A1652">
        <v>2017</v>
      </c>
      <c r="B1652" t="s">
        <v>53</v>
      </c>
      <c r="C1652" t="s">
        <v>21</v>
      </c>
      <c r="D1652" s="1">
        <v>3663</v>
      </c>
      <c r="E1652" s="1">
        <v>50310</v>
      </c>
      <c r="F1652" s="2">
        <v>75459</v>
      </c>
    </row>
    <row r="1653" spans="1:6" x14ac:dyDescent="0.3">
      <c r="A1653">
        <v>2017</v>
      </c>
      <c r="B1653" t="s">
        <v>53</v>
      </c>
      <c r="C1653" t="s">
        <v>22</v>
      </c>
      <c r="D1653">
        <v>962</v>
      </c>
      <c r="E1653" s="1">
        <v>11593</v>
      </c>
      <c r="F1653" s="2">
        <v>48002</v>
      </c>
    </row>
    <row r="1654" spans="1:6" x14ac:dyDescent="0.3">
      <c r="A1654">
        <v>2017</v>
      </c>
      <c r="B1654" t="s">
        <v>53</v>
      </c>
      <c r="C1654" t="s">
        <v>23</v>
      </c>
      <c r="D1654" s="1">
        <v>3051</v>
      </c>
      <c r="E1654" s="1">
        <v>48249</v>
      </c>
      <c r="F1654" s="2">
        <v>73665</v>
      </c>
    </row>
    <row r="1655" spans="1:6" x14ac:dyDescent="0.3">
      <c r="A1655">
        <v>2017</v>
      </c>
      <c r="B1655" t="s">
        <v>53</v>
      </c>
      <c r="C1655" t="s">
        <v>24</v>
      </c>
      <c r="D1655">
        <v>759</v>
      </c>
      <c r="E1655" s="1">
        <v>6394</v>
      </c>
      <c r="F1655" s="2">
        <v>51903</v>
      </c>
    </row>
    <row r="1656" spans="1:6" x14ac:dyDescent="0.3">
      <c r="A1656">
        <v>2017</v>
      </c>
      <c r="B1656" t="s">
        <v>53</v>
      </c>
      <c r="C1656" t="s">
        <v>25</v>
      </c>
      <c r="D1656">
        <v>964</v>
      </c>
      <c r="E1656" s="1">
        <v>18204</v>
      </c>
      <c r="F1656" s="2">
        <v>61365</v>
      </c>
    </row>
    <row r="1657" spans="1:6" x14ac:dyDescent="0.3">
      <c r="A1657">
        <v>2017</v>
      </c>
      <c r="B1657" t="s">
        <v>53</v>
      </c>
      <c r="C1657" t="s">
        <v>26</v>
      </c>
      <c r="D1657" s="1">
        <v>1440</v>
      </c>
      <c r="E1657" s="1">
        <v>14735</v>
      </c>
      <c r="F1657" s="2">
        <v>65866</v>
      </c>
    </row>
    <row r="1658" spans="1:6" x14ac:dyDescent="0.3">
      <c r="A1658">
        <v>2017</v>
      </c>
      <c r="B1658" t="s">
        <v>53</v>
      </c>
      <c r="C1658" t="s">
        <v>27</v>
      </c>
      <c r="D1658">
        <v>843</v>
      </c>
      <c r="E1658" s="1">
        <v>12554</v>
      </c>
      <c r="F1658" s="2">
        <v>88119</v>
      </c>
    </row>
    <row r="1659" spans="1:6" x14ac:dyDescent="0.3">
      <c r="A1659">
        <v>2017</v>
      </c>
      <c r="B1659" t="s">
        <v>53</v>
      </c>
      <c r="C1659" t="s">
        <v>28</v>
      </c>
      <c r="D1659" s="1">
        <v>3595</v>
      </c>
      <c r="E1659" s="1">
        <v>70379</v>
      </c>
      <c r="F1659" s="2">
        <v>108638</v>
      </c>
    </row>
    <row r="1660" spans="1:6" x14ac:dyDescent="0.3">
      <c r="A1660">
        <v>2017</v>
      </c>
      <c r="B1660" t="s">
        <v>53</v>
      </c>
      <c r="C1660" t="s">
        <v>29</v>
      </c>
      <c r="D1660">
        <v>929</v>
      </c>
      <c r="E1660" s="1">
        <v>12398</v>
      </c>
      <c r="F1660" s="2">
        <v>51009</v>
      </c>
    </row>
    <row r="1661" spans="1:6" x14ac:dyDescent="0.3">
      <c r="A1661">
        <v>2017</v>
      </c>
      <c r="B1661" t="s">
        <v>53</v>
      </c>
      <c r="C1661" t="s">
        <v>30</v>
      </c>
      <c r="D1661" s="1">
        <v>12397</v>
      </c>
      <c r="E1661" s="1">
        <v>269233</v>
      </c>
      <c r="F1661" s="2">
        <v>119508</v>
      </c>
    </row>
    <row r="1662" spans="1:6" x14ac:dyDescent="0.3">
      <c r="A1662">
        <v>2017</v>
      </c>
      <c r="B1662" t="s">
        <v>53</v>
      </c>
      <c r="C1662" t="s">
        <v>31</v>
      </c>
      <c r="D1662" s="1">
        <v>5042</v>
      </c>
      <c r="E1662" s="1">
        <v>78826</v>
      </c>
      <c r="F1662" s="2">
        <v>80496</v>
      </c>
    </row>
    <row r="1663" spans="1:6" x14ac:dyDescent="0.3">
      <c r="A1663">
        <v>2017</v>
      </c>
      <c r="B1663" t="s">
        <v>53</v>
      </c>
      <c r="C1663" t="s">
        <v>32</v>
      </c>
      <c r="D1663">
        <v>396</v>
      </c>
      <c r="E1663" s="1">
        <v>6502</v>
      </c>
      <c r="F1663" s="2">
        <v>65114</v>
      </c>
    </row>
    <row r="1664" spans="1:6" x14ac:dyDescent="0.3">
      <c r="A1664">
        <v>2017</v>
      </c>
      <c r="B1664" t="s">
        <v>53</v>
      </c>
      <c r="C1664" t="s">
        <v>33</v>
      </c>
      <c r="D1664" s="1">
        <v>4456</v>
      </c>
      <c r="E1664" s="1">
        <v>71562</v>
      </c>
      <c r="F1664" s="2">
        <v>67912</v>
      </c>
    </row>
    <row r="1665" spans="1:6" x14ac:dyDescent="0.3">
      <c r="A1665">
        <v>2017</v>
      </c>
      <c r="B1665" t="s">
        <v>53</v>
      </c>
      <c r="C1665" t="s">
        <v>34</v>
      </c>
      <c r="D1665" s="1">
        <v>1491</v>
      </c>
      <c r="E1665" s="1">
        <v>20417</v>
      </c>
      <c r="F1665" s="2">
        <v>57922</v>
      </c>
    </row>
    <row r="1666" spans="1:6" x14ac:dyDescent="0.3">
      <c r="A1666">
        <v>2017</v>
      </c>
      <c r="B1666" t="s">
        <v>53</v>
      </c>
      <c r="C1666" t="s">
        <v>35</v>
      </c>
      <c r="D1666" s="1">
        <v>3521</v>
      </c>
      <c r="E1666" s="1">
        <v>34177</v>
      </c>
      <c r="F1666" s="2">
        <v>80210</v>
      </c>
    </row>
    <row r="1667" spans="1:6" x14ac:dyDescent="0.3">
      <c r="A1667">
        <v>2017</v>
      </c>
      <c r="B1667" t="s">
        <v>53</v>
      </c>
      <c r="C1667" t="s">
        <v>36</v>
      </c>
      <c r="D1667" s="1">
        <v>4664</v>
      </c>
      <c r="E1667" s="1">
        <v>83352</v>
      </c>
      <c r="F1667" s="2">
        <v>78987</v>
      </c>
    </row>
    <row r="1668" spans="1:6" x14ac:dyDescent="0.3">
      <c r="A1668">
        <v>2017</v>
      </c>
      <c r="B1668" t="s">
        <v>53</v>
      </c>
      <c r="C1668" t="s">
        <v>37</v>
      </c>
      <c r="D1668">
        <v>745</v>
      </c>
      <c r="E1668" s="1">
        <v>6125</v>
      </c>
      <c r="F1668" s="2">
        <v>70660</v>
      </c>
    </row>
    <row r="1669" spans="1:6" x14ac:dyDescent="0.3">
      <c r="A1669">
        <v>2017</v>
      </c>
      <c r="B1669" t="s">
        <v>53</v>
      </c>
      <c r="C1669" t="s">
        <v>38</v>
      </c>
      <c r="D1669" s="1">
        <v>2430</v>
      </c>
      <c r="E1669" s="1">
        <v>27428</v>
      </c>
      <c r="F1669" s="2">
        <v>61428</v>
      </c>
    </row>
    <row r="1670" spans="1:6" x14ac:dyDescent="0.3">
      <c r="A1670">
        <v>2017</v>
      </c>
      <c r="B1670" t="s">
        <v>53</v>
      </c>
      <c r="C1670" t="s">
        <v>39</v>
      </c>
      <c r="D1670">
        <v>561</v>
      </c>
      <c r="E1670" s="1">
        <v>5720</v>
      </c>
      <c r="F1670" s="2">
        <v>47231</v>
      </c>
    </row>
    <row r="1671" spans="1:6" x14ac:dyDescent="0.3">
      <c r="A1671">
        <v>2017</v>
      </c>
      <c r="B1671" t="s">
        <v>53</v>
      </c>
      <c r="C1671" t="s">
        <v>40</v>
      </c>
      <c r="D1671" s="1">
        <v>3260</v>
      </c>
      <c r="E1671" s="1">
        <v>45482</v>
      </c>
      <c r="F1671" s="2">
        <v>68381</v>
      </c>
    </row>
    <row r="1672" spans="1:6" x14ac:dyDescent="0.3">
      <c r="A1672">
        <v>2017</v>
      </c>
      <c r="B1672" t="s">
        <v>53</v>
      </c>
      <c r="C1672" t="s">
        <v>41</v>
      </c>
      <c r="D1672" s="1">
        <v>9521</v>
      </c>
      <c r="E1672" s="1">
        <v>201873</v>
      </c>
      <c r="F1672" s="2">
        <v>84394</v>
      </c>
    </row>
    <row r="1673" spans="1:6" x14ac:dyDescent="0.3">
      <c r="A1673">
        <v>2017</v>
      </c>
      <c r="B1673" t="s">
        <v>53</v>
      </c>
      <c r="C1673" t="s">
        <v>42</v>
      </c>
      <c r="D1673" s="1">
        <v>2347</v>
      </c>
      <c r="E1673" s="1">
        <v>37185</v>
      </c>
      <c r="F1673" s="2">
        <v>71167</v>
      </c>
    </row>
    <row r="1674" spans="1:6" x14ac:dyDescent="0.3">
      <c r="A1674">
        <v>2017</v>
      </c>
      <c r="B1674" t="s">
        <v>53</v>
      </c>
      <c r="C1674" t="s">
        <v>43</v>
      </c>
      <c r="D1674">
        <v>503</v>
      </c>
      <c r="E1674" s="1">
        <v>4478</v>
      </c>
      <c r="F1674" s="2">
        <v>58372</v>
      </c>
    </row>
    <row r="1675" spans="1:6" x14ac:dyDescent="0.3">
      <c r="A1675">
        <v>2017</v>
      </c>
      <c r="B1675" t="s">
        <v>53</v>
      </c>
      <c r="C1675" t="s">
        <v>44</v>
      </c>
      <c r="D1675" s="1">
        <v>4222</v>
      </c>
      <c r="E1675" s="1">
        <v>67623</v>
      </c>
      <c r="F1675" s="2">
        <v>98219</v>
      </c>
    </row>
    <row r="1676" spans="1:6" x14ac:dyDescent="0.3">
      <c r="A1676">
        <v>2017</v>
      </c>
      <c r="B1676" t="s">
        <v>53</v>
      </c>
      <c r="C1676" t="s">
        <v>45</v>
      </c>
      <c r="D1676" s="1">
        <v>4271</v>
      </c>
      <c r="E1676" s="1">
        <v>125798</v>
      </c>
      <c r="F1676" s="2">
        <v>172513</v>
      </c>
    </row>
    <row r="1677" spans="1:6" x14ac:dyDescent="0.3">
      <c r="A1677">
        <v>2017</v>
      </c>
      <c r="B1677" t="s">
        <v>53</v>
      </c>
      <c r="C1677" t="s">
        <v>46</v>
      </c>
      <c r="D1677">
        <v>764</v>
      </c>
      <c r="E1677" s="1">
        <v>8615</v>
      </c>
      <c r="F1677" s="2">
        <v>50474</v>
      </c>
    </row>
    <row r="1678" spans="1:6" x14ac:dyDescent="0.3">
      <c r="A1678">
        <v>2017</v>
      </c>
      <c r="B1678" t="s">
        <v>53</v>
      </c>
      <c r="C1678" t="s">
        <v>47</v>
      </c>
      <c r="D1678" s="1">
        <v>2126</v>
      </c>
      <c r="E1678" s="1">
        <v>47658</v>
      </c>
      <c r="F1678" s="2">
        <v>71912</v>
      </c>
    </row>
    <row r="1679" spans="1:6" x14ac:dyDescent="0.3">
      <c r="A1679">
        <v>2017</v>
      </c>
      <c r="B1679" t="s">
        <v>53</v>
      </c>
      <c r="C1679" t="s">
        <v>48</v>
      </c>
      <c r="D1679">
        <v>389</v>
      </c>
      <c r="E1679" s="1">
        <v>3680</v>
      </c>
      <c r="F1679" s="2">
        <v>46375</v>
      </c>
    </row>
    <row r="1680" spans="1:6" x14ac:dyDescent="0.3">
      <c r="A1680">
        <v>2017</v>
      </c>
      <c r="B1680" t="s">
        <v>56</v>
      </c>
      <c r="C1680" t="s">
        <v>1</v>
      </c>
      <c r="D1680" s="1">
        <v>13089</v>
      </c>
      <c r="E1680" s="1">
        <v>94756</v>
      </c>
      <c r="F1680" s="2">
        <v>66324</v>
      </c>
    </row>
    <row r="1681" spans="1:6" x14ac:dyDescent="0.3">
      <c r="A1681">
        <v>2017</v>
      </c>
      <c r="B1681" t="s">
        <v>56</v>
      </c>
      <c r="C1681" t="s">
        <v>2</v>
      </c>
      <c r="D1681" s="1">
        <v>15754</v>
      </c>
      <c r="E1681" s="1">
        <v>206540</v>
      </c>
      <c r="F1681" s="2">
        <v>68059</v>
      </c>
    </row>
    <row r="1682" spans="1:6" x14ac:dyDescent="0.3">
      <c r="A1682">
        <v>2017</v>
      </c>
      <c r="B1682" t="s">
        <v>56</v>
      </c>
      <c r="C1682" t="s">
        <v>3</v>
      </c>
      <c r="D1682" s="1">
        <v>8251</v>
      </c>
      <c r="E1682" s="1">
        <v>49596</v>
      </c>
      <c r="F1682" s="2">
        <v>55939</v>
      </c>
    </row>
    <row r="1683" spans="1:6" x14ac:dyDescent="0.3">
      <c r="A1683">
        <v>2017</v>
      </c>
      <c r="B1683" t="s">
        <v>56</v>
      </c>
      <c r="C1683" t="s">
        <v>4</v>
      </c>
      <c r="D1683" s="1">
        <v>98024</v>
      </c>
      <c r="E1683" s="1">
        <v>827494</v>
      </c>
      <c r="F1683" s="2">
        <v>104466</v>
      </c>
    </row>
    <row r="1684" spans="1:6" x14ac:dyDescent="0.3">
      <c r="A1684">
        <v>2017</v>
      </c>
      <c r="B1684" t="s">
        <v>56</v>
      </c>
      <c r="C1684" t="s">
        <v>5</v>
      </c>
      <c r="D1684" s="1">
        <v>22552</v>
      </c>
      <c r="E1684" s="1">
        <v>161870</v>
      </c>
      <c r="F1684" s="2">
        <v>81536</v>
      </c>
    </row>
    <row r="1685" spans="1:6" x14ac:dyDescent="0.3">
      <c r="A1685">
        <v>2017</v>
      </c>
      <c r="B1685" t="s">
        <v>56</v>
      </c>
      <c r="C1685" t="s">
        <v>6</v>
      </c>
      <c r="D1685" s="1">
        <v>10779</v>
      </c>
      <c r="E1685" s="1">
        <v>126051</v>
      </c>
      <c r="F1685" s="2">
        <v>152598</v>
      </c>
    </row>
    <row r="1686" spans="1:6" x14ac:dyDescent="0.3">
      <c r="A1686">
        <v>2017</v>
      </c>
      <c r="B1686" t="s">
        <v>56</v>
      </c>
      <c r="C1686" t="s">
        <v>7</v>
      </c>
      <c r="D1686" s="1">
        <v>2800</v>
      </c>
      <c r="E1686" s="1">
        <v>47894</v>
      </c>
      <c r="F1686" s="2">
        <v>92267</v>
      </c>
    </row>
    <row r="1687" spans="1:6" x14ac:dyDescent="0.3">
      <c r="A1687">
        <v>2017</v>
      </c>
      <c r="B1687" t="s">
        <v>56</v>
      </c>
      <c r="C1687" t="s">
        <v>8</v>
      </c>
      <c r="D1687" s="1">
        <v>71616</v>
      </c>
      <c r="E1687" s="1">
        <v>556510</v>
      </c>
      <c r="F1687" s="2">
        <v>72708</v>
      </c>
    </row>
    <row r="1688" spans="1:6" x14ac:dyDescent="0.3">
      <c r="A1688">
        <v>2017</v>
      </c>
      <c r="B1688" t="s">
        <v>56</v>
      </c>
      <c r="C1688" t="s">
        <v>9</v>
      </c>
      <c r="D1688" s="1">
        <v>25978</v>
      </c>
      <c r="E1688" s="1">
        <v>233995</v>
      </c>
      <c r="F1688" s="2">
        <v>81197</v>
      </c>
    </row>
    <row r="1689" spans="1:6" x14ac:dyDescent="0.3">
      <c r="A1689">
        <v>2017</v>
      </c>
      <c r="B1689" t="s">
        <v>56</v>
      </c>
      <c r="C1689" t="s">
        <v>10</v>
      </c>
      <c r="D1689" s="1">
        <v>5522</v>
      </c>
      <c r="E1689" s="1">
        <v>31064</v>
      </c>
      <c r="F1689" s="2">
        <v>53820</v>
      </c>
    </row>
    <row r="1690" spans="1:6" x14ac:dyDescent="0.3">
      <c r="A1690">
        <v>2017</v>
      </c>
      <c r="B1690" t="s">
        <v>56</v>
      </c>
      <c r="C1690" t="s">
        <v>11</v>
      </c>
      <c r="D1690" s="1">
        <v>32114</v>
      </c>
      <c r="E1690" s="1">
        <v>370517</v>
      </c>
      <c r="F1690" s="2">
        <v>104689</v>
      </c>
    </row>
    <row r="1691" spans="1:6" x14ac:dyDescent="0.3">
      <c r="A1691">
        <v>2017</v>
      </c>
      <c r="B1691" t="s">
        <v>56</v>
      </c>
      <c r="C1691" t="s">
        <v>12</v>
      </c>
      <c r="D1691" s="1">
        <v>16124</v>
      </c>
      <c r="E1691" s="1">
        <v>131758</v>
      </c>
      <c r="F1691" s="2">
        <v>62518</v>
      </c>
    </row>
    <row r="1692" spans="1:6" x14ac:dyDescent="0.3">
      <c r="A1692">
        <v>2017</v>
      </c>
      <c r="B1692" t="s">
        <v>56</v>
      </c>
      <c r="C1692" t="s">
        <v>13</v>
      </c>
      <c r="D1692" s="1">
        <v>9983</v>
      </c>
      <c r="E1692" s="1">
        <v>108983</v>
      </c>
      <c r="F1692" s="2">
        <v>71597</v>
      </c>
    </row>
    <row r="1693" spans="1:6" x14ac:dyDescent="0.3">
      <c r="A1693">
        <v>2017</v>
      </c>
      <c r="B1693" t="s">
        <v>56</v>
      </c>
      <c r="C1693" t="s">
        <v>14</v>
      </c>
      <c r="D1693" s="1">
        <v>8858</v>
      </c>
      <c r="E1693" s="1">
        <v>74321</v>
      </c>
      <c r="F1693" s="2">
        <v>65845</v>
      </c>
    </row>
    <row r="1694" spans="1:6" x14ac:dyDescent="0.3">
      <c r="A1694">
        <v>2017</v>
      </c>
      <c r="B1694" t="s">
        <v>56</v>
      </c>
      <c r="C1694" t="s">
        <v>15</v>
      </c>
      <c r="D1694" s="1">
        <v>10845</v>
      </c>
      <c r="E1694" s="1">
        <v>93126</v>
      </c>
      <c r="F1694" s="2">
        <v>64967</v>
      </c>
    </row>
    <row r="1695" spans="1:6" x14ac:dyDescent="0.3">
      <c r="A1695">
        <v>2017</v>
      </c>
      <c r="B1695" t="s">
        <v>56</v>
      </c>
      <c r="C1695" t="s">
        <v>16</v>
      </c>
      <c r="D1695" s="1">
        <v>13618</v>
      </c>
      <c r="E1695" s="1">
        <v>85771</v>
      </c>
      <c r="F1695" s="2">
        <v>59758</v>
      </c>
    </row>
    <row r="1696" spans="1:6" x14ac:dyDescent="0.3">
      <c r="A1696">
        <v>2017</v>
      </c>
      <c r="B1696" t="s">
        <v>56</v>
      </c>
      <c r="C1696" t="s">
        <v>17</v>
      </c>
      <c r="D1696" s="1">
        <v>3827</v>
      </c>
      <c r="E1696" s="1">
        <v>29417</v>
      </c>
      <c r="F1696" s="2">
        <v>65934</v>
      </c>
    </row>
    <row r="1697" spans="1:6" x14ac:dyDescent="0.3">
      <c r="A1697">
        <v>2017</v>
      </c>
      <c r="B1697" t="s">
        <v>56</v>
      </c>
      <c r="C1697" t="s">
        <v>18</v>
      </c>
      <c r="D1697" s="1">
        <v>15099</v>
      </c>
      <c r="E1697" s="1">
        <v>140287</v>
      </c>
      <c r="F1697" s="2">
        <v>90791</v>
      </c>
    </row>
    <row r="1698" spans="1:6" x14ac:dyDescent="0.3">
      <c r="A1698">
        <v>2017</v>
      </c>
      <c r="B1698" t="s">
        <v>56</v>
      </c>
      <c r="C1698" t="s">
        <v>19</v>
      </c>
      <c r="D1698" s="1">
        <v>17270</v>
      </c>
      <c r="E1698" s="1">
        <v>216567</v>
      </c>
      <c r="F1698" s="2">
        <v>136040</v>
      </c>
    </row>
    <row r="1699" spans="1:6" x14ac:dyDescent="0.3">
      <c r="A1699">
        <v>2017</v>
      </c>
      <c r="B1699" t="s">
        <v>56</v>
      </c>
      <c r="C1699" t="s">
        <v>20</v>
      </c>
      <c r="D1699" s="1">
        <v>18942</v>
      </c>
      <c r="E1699" s="1">
        <v>202358</v>
      </c>
      <c r="F1699" s="2">
        <v>69275</v>
      </c>
    </row>
    <row r="1700" spans="1:6" x14ac:dyDescent="0.3">
      <c r="A1700">
        <v>2017</v>
      </c>
      <c r="B1700" t="s">
        <v>56</v>
      </c>
      <c r="C1700" t="s">
        <v>21</v>
      </c>
      <c r="D1700" s="1">
        <v>15467</v>
      </c>
      <c r="E1700" s="1">
        <v>175945</v>
      </c>
      <c r="F1700" s="2">
        <v>91036</v>
      </c>
    </row>
    <row r="1701" spans="1:6" x14ac:dyDescent="0.3">
      <c r="A1701">
        <v>2017</v>
      </c>
      <c r="B1701" t="s">
        <v>56</v>
      </c>
      <c r="C1701" t="s">
        <v>22</v>
      </c>
      <c r="D1701" s="1">
        <v>7854</v>
      </c>
      <c r="E1701" s="1">
        <v>42981</v>
      </c>
      <c r="F1701" s="2">
        <v>51222</v>
      </c>
    </row>
    <row r="1702" spans="1:6" x14ac:dyDescent="0.3">
      <c r="A1702">
        <v>2017</v>
      </c>
      <c r="B1702" t="s">
        <v>56</v>
      </c>
      <c r="C1702" t="s">
        <v>23</v>
      </c>
      <c r="D1702" s="1">
        <v>17661</v>
      </c>
      <c r="E1702" s="1">
        <v>163353</v>
      </c>
      <c r="F1702" s="2">
        <v>68974</v>
      </c>
    </row>
    <row r="1703" spans="1:6" x14ac:dyDescent="0.3">
      <c r="A1703">
        <v>2017</v>
      </c>
      <c r="B1703" t="s">
        <v>56</v>
      </c>
      <c r="C1703" t="s">
        <v>24</v>
      </c>
      <c r="D1703" s="1">
        <v>4178</v>
      </c>
      <c r="E1703" s="1">
        <v>20935</v>
      </c>
      <c r="F1703" s="2">
        <v>56708</v>
      </c>
    </row>
    <row r="1704" spans="1:6" x14ac:dyDescent="0.3">
      <c r="A1704">
        <v>2017</v>
      </c>
      <c r="B1704" t="s">
        <v>56</v>
      </c>
      <c r="C1704" t="s">
        <v>25</v>
      </c>
      <c r="D1704" s="1">
        <v>6481</v>
      </c>
      <c r="E1704" s="1">
        <v>66237</v>
      </c>
      <c r="F1704" s="2">
        <v>63484</v>
      </c>
    </row>
    <row r="1705" spans="1:6" x14ac:dyDescent="0.3">
      <c r="A1705">
        <v>2017</v>
      </c>
      <c r="B1705" t="s">
        <v>56</v>
      </c>
      <c r="C1705" t="s">
        <v>26</v>
      </c>
      <c r="D1705" s="1">
        <v>8856</v>
      </c>
      <c r="E1705" s="1">
        <v>61375</v>
      </c>
      <c r="F1705" s="2">
        <v>63979</v>
      </c>
    </row>
    <row r="1706" spans="1:6" x14ac:dyDescent="0.3">
      <c r="A1706">
        <v>2017</v>
      </c>
      <c r="B1706" t="s">
        <v>56</v>
      </c>
      <c r="C1706" t="s">
        <v>27</v>
      </c>
      <c r="D1706" s="1">
        <v>3835</v>
      </c>
      <c r="E1706" s="1">
        <v>33894</v>
      </c>
      <c r="F1706" s="2">
        <v>91139</v>
      </c>
    </row>
    <row r="1707" spans="1:6" x14ac:dyDescent="0.3">
      <c r="A1707">
        <v>2017</v>
      </c>
      <c r="B1707" t="s">
        <v>56</v>
      </c>
      <c r="C1707" t="s">
        <v>28</v>
      </c>
      <c r="D1707" s="1">
        <v>19625</v>
      </c>
      <c r="E1707" s="1">
        <v>241026</v>
      </c>
      <c r="F1707" s="2">
        <v>111862</v>
      </c>
    </row>
    <row r="1708" spans="1:6" x14ac:dyDescent="0.3">
      <c r="A1708">
        <v>2017</v>
      </c>
      <c r="B1708" t="s">
        <v>56</v>
      </c>
      <c r="C1708" t="s">
        <v>29</v>
      </c>
      <c r="D1708" s="1">
        <v>5092</v>
      </c>
      <c r="E1708" s="1">
        <v>32604</v>
      </c>
      <c r="F1708" s="2">
        <v>53932</v>
      </c>
    </row>
    <row r="1709" spans="1:6" x14ac:dyDescent="0.3">
      <c r="A1709">
        <v>2017</v>
      </c>
      <c r="B1709" t="s">
        <v>56</v>
      </c>
      <c r="C1709" t="s">
        <v>30</v>
      </c>
      <c r="D1709" s="1">
        <v>65326</v>
      </c>
      <c r="E1709" s="1">
        <v>708995</v>
      </c>
      <c r="F1709" s="2">
        <v>189559</v>
      </c>
    </row>
    <row r="1710" spans="1:6" x14ac:dyDescent="0.3">
      <c r="A1710">
        <v>2017</v>
      </c>
      <c r="B1710" t="s">
        <v>56</v>
      </c>
      <c r="C1710" t="s">
        <v>31</v>
      </c>
      <c r="D1710" s="1">
        <v>27332</v>
      </c>
      <c r="E1710" s="1">
        <v>226679</v>
      </c>
      <c r="F1710" s="2">
        <v>82975</v>
      </c>
    </row>
    <row r="1711" spans="1:6" x14ac:dyDescent="0.3">
      <c r="A1711">
        <v>2017</v>
      </c>
      <c r="B1711" t="s">
        <v>56</v>
      </c>
      <c r="C1711" t="s">
        <v>32</v>
      </c>
      <c r="D1711" s="1">
        <v>2979</v>
      </c>
      <c r="E1711" s="1">
        <v>23135</v>
      </c>
      <c r="F1711" s="2">
        <v>60044</v>
      </c>
    </row>
    <row r="1712" spans="1:6" x14ac:dyDescent="0.3">
      <c r="A1712">
        <v>2017</v>
      </c>
      <c r="B1712" t="s">
        <v>56</v>
      </c>
      <c r="C1712" t="s">
        <v>33</v>
      </c>
      <c r="D1712" s="1">
        <v>28537</v>
      </c>
      <c r="E1712" s="1">
        <v>288615</v>
      </c>
      <c r="F1712" s="2">
        <v>69967</v>
      </c>
    </row>
    <row r="1713" spans="1:6" x14ac:dyDescent="0.3">
      <c r="A1713">
        <v>2017</v>
      </c>
      <c r="B1713" t="s">
        <v>56</v>
      </c>
      <c r="C1713" t="s">
        <v>34</v>
      </c>
      <c r="D1713" s="1">
        <v>11379</v>
      </c>
      <c r="E1713" s="1">
        <v>76757</v>
      </c>
      <c r="F1713" s="2">
        <v>56323</v>
      </c>
    </row>
    <row r="1714" spans="1:6" x14ac:dyDescent="0.3">
      <c r="A1714">
        <v>2017</v>
      </c>
      <c r="B1714" t="s">
        <v>56</v>
      </c>
      <c r="C1714" t="s">
        <v>35</v>
      </c>
      <c r="D1714" s="1">
        <v>12686</v>
      </c>
      <c r="E1714" s="1">
        <v>83715</v>
      </c>
      <c r="F1714" s="2">
        <v>67638</v>
      </c>
    </row>
    <row r="1715" spans="1:6" x14ac:dyDescent="0.3">
      <c r="A1715">
        <v>2017</v>
      </c>
      <c r="B1715" t="s">
        <v>56</v>
      </c>
      <c r="C1715" t="s">
        <v>36</v>
      </c>
      <c r="D1715" s="1">
        <v>28479</v>
      </c>
      <c r="E1715" s="1">
        <v>321121</v>
      </c>
      <c r="F1715" s="2">
        <v>85405</v>
      </c>
    </row>
    <row r="1716" spans="1:6" x14ac:dyDescent="0.3">
      <c r="A1716">
        <v>2017</v>
      </c>
      <c r="B1716" t="s">
        <v>56</v>
      </c>
      <c r="C1716" t="s">
        <v>37</v>
      </c>
      <c r="D1716" s="1">
        <v>2802</v>
      </c>
      <c r="E1716" s="1">
        <v>32758</v>
      </c>
      <c r="F1716" s="2">
        <v>89570</v>
      </c>
    </row>
    <row r="1717" spans="1:6" x14ac:dyDescent="0.3">
      <c r="A1717">
        <v>2017</v>
      </c>
      <c r="B1717" t="s">
        <v>56</v>
      </c>
      <c r="C1717" t="s">
        <v>38</v>
      </c>
      <c r="D1717" s="1">
        <v>12653</v>
      </c>
      <c r="E1717" s="1">
        <v>98790</v>
      </c>
      <c r="F1717" s="2">
        <v>59859</v>
      </c>
    </row>
    <row r="1718" spans="1:6" x14ac:dyDescent="0.3">
      <c r="A1718">
        <v>2017</v>
      </c>
      <c r="B1718" t="s">
        <v>56</v>
      </c>
      <c r="C1718" t="s">
        <v>39</v>
      </c>
      <c r="D1718" s="1">
        <v>3221</v>
      </c>
      <c r="E1718" s="1">
        <v>28761</v>
      </c>
      <c r="F1718" s="2">
        <v>57506</v>
      </c>
    </row>
    <row r="1719" spans="1:6" x14ac:dyDescent="0.3">
      <c r="A1719">
        <v>2017</v>
      </c>
      <c r="B1719" t="s">
        <v>56</v>
      </c>
      <c r="C1719" t="s">
        <v>40</v>
      </c>
      <c r="D1719" s="1">
        <v>15531</v>
      </c>
      <c r="E1719" s="1">
        <v>148433</v>
      </c>
      <c r="F1719" s="2">
        <v>71601</v>
      </c>
    </row>
    <row r="1720" spans="1:6" x14ac:dyDescent="0.3">
      <c r="A1720">
        <v>2017</v>
      </c>
      <c r="B1720" t="s">
        <v>56</v>
      </c>
      <c r="C1720" t="s">
        <v>41</v>
      </c>
      <c r="D1720" s="1">
        <v>71279</v>
      </c>
      <c r="E1720" s="1">
        <v>740328</v>
      </c>
      <c r="F1720" s="2">
        <v>80242</v>
      </c>
    </row>
    <row r="1721" spans="1:6" x14ac:dyDescent="0.3">
      <c r="A1721">
        <v>2017</v>
      </c>
      <c r="B1721" t="s">
        <v>56</v>
      </c>
      <c r="C1721" t="s">
        <v>42</v>
      </c>
      <c r="D1721" s="1">
        <v>11066</v>
      </c>
      <c r="E1721" s="1">
        <v>84072</v>
      </c>
      <c r="F1721" s="2">
        <v>64760</v>
      </c>
    </row>
    <row r="1722" spans="1:6" x14ac:dyDescent="0.3">
      <c r="A1722">
        <v>2017</v>
      </c>
      <c r="B1722" t="s">
        <v>56</v>
      </c>
      <c r="C1722" t="s">
        <v>43</v>
      </c>
      <c r="D1722" s="1">
        <v>1700</v>
      </c>
      <c r="E1722" s="1">
        <v>11731</v>
      </c>
      <c r="F1722" s="2">
        <v>70768</v>
      </c>
    </row>
    <row r="1723" spans="1:6" x14ac:dyDescent="0.3">
      <c r="A1723">
        <v>2017</v>
      </c>
      <c r="B1723" t="s">
        <v>56</v>
      </c>
      <c r="C1723" t="s">
        <v>44</v>
      </c>
      <c r="D1723" s="1">
        <v>21609</v>
      </c>
      <c r="E1723" s="1">
        <v>192079</v>
      </c>
      <c r="F1723" s="2">
        <v>82201</v>
      </c>
    </row>
    <row r="1724" spans="1:6" x14ac:dyDescent="0.3">
      <c r="A1724">
        <v>2017</v>
      </c>
      <c r="B1724" t="s">
        <v>56</v>
      </c>
      <c r="C1724" t="s">
        <v>45</v>
      </c>
      <c r="D1724" s="1">
        <v>17184</v>
      </c>
      <c r="E1724" s="1">
        <v>144458</v>
      </c>
      <c r="F1724" s="2">
        <v>76957</v>
      </c>
    </row>
    <row r="1725" spans="1:6" x14ac:dyDescent="0.3">
      <c r="A1725">
        <v>2017</v>
      </c>
      <c r="B1725" t="s">
        <v>56</v>
      </c>
      <c r="C1725" t="s">
        <v>46</v>
      </c>
      <c r="D1725" s="1">
        <v>3992</v>
      </c>
      <c r="E1725" s="1">
        <v>24123</v>
      </c>
      <c r="F1725" s="2">
        <v>50354</v>
      </c>
    </row>
    <row r="1726" spans="1:6" x14ac:dyDescent="0.3">
      <c r="A1726">
        <v>2017</v>
      </c>
      <c r="B1726" t="s">
        <v>56</v>
      </c>
      <c r="C1726" t="s">
        <v>47</v>
      </c>
      <c r="D1726" s="1">
        <v>13244</v>
      </c>
      <c r="E1726" s="1">
        <v>148873</v>
      </c>
      <c r="F1726" s="2">
        <v>68759</v>
      </c>
    </row>
    <row r="1727" spans="1:6" x14ac:dyDescent="0.3">
      <c r="A1727">
        <v>2017</v>
      </c>
      <c r="B1727" t="s">
        <v>56</v>
      </c>
      <c r="C1727" t="s">
        <v>48</v>
      </c>
      <c r="D1727" s="1">
        <v>2248</v>
      </c>
      <c r="E1727" s="1">
        <v>10938</v>
      </c>
      <c r="F1727" s="2">
        <v>54692</v>
      </c>
    </row>
    <row r="1728" spans="1:6" x14ac:dyDescent="0.3">
      <c r="A1728">
        <v>2017</v>
      </c>
      <c r="B1728" t="s">
        <v>57</v>
      </c>
      <c r="C1728" t="s">
        <v>1</v>
      </c>
      <c r="D1728" s="1">
        <v>21426</v>
      </c>
      <c r="E1728" s="1">
        <v>239356</v>
      </c>
      <c r="F1728" s="2">
        <v>53774</v>
      </c>
    </row>
    <row r="1729" spans="1:6" x14ac:dyDescent="0.3">
      <c r="A1729">
        <v>2017</v>
      </c>
      <c r="B1729" t="s">
        <v>57</v>
      </c>
      <c r="C1729" t="s">
        <v>2</v>
      </c>
      <c r="D1729" s="1">
        <v>31059</v>
      </c>
      <c r="E1729" s="1">
        <v>417456</v>
      </c>
      <c r="F1729" s="2">
        <v>55334</v>
      </c>
    </row>
    <row r="1730" spans="1:6" x14ac:dyDescent="0.3">
      <c r="A1730">
        <v>2017</v>
      </c>
      <c r="B1730" t="s">
        <v>57</v>
      </c>
      <c r="C1730" t="s">
        <v>3</v>
      </c>
      <c r="D1730" s="1">
        <v>13845</v>
      </c>
      <c r="E1730" s="1">
        <v>144215</v>
      </c>
      <c r="F1730" s="2">
        <v>59263</v>
      </c>
    </row>
    <row r="1731" spans="1:6" x14ac:dyDescent="0.3">
      <c r="A1731">
        <v>2017</v>
      </c>
      <c r="B1731" t="s">
        <v>57</v>
      </c>
      <c r="C1731" t="s">
        <v>4</v>
      </c>
      <c r="D1731" s="1">
        <v>188712</v>
      </c>
      <c r="E1731" s="1">
        <v>2551444</v>
      </c>
      <c r="F1731" s="2">
        <v>86955</v>
      </c>
    </row>
    <row r="1732" spans="1:6" x14ac:dyDescent="0.3">
      <c r="A1732">
        <v>2017</v>
      </c>
      <c r="B1732" t="s">
        <v>57</v>
      </c>
      <c r="C1732" t="s">
        <v>5</v>
      </c>
      <c r="D1732" s="1">
        <v>50576</v>
      </c>
      <c r="E1732" s="1">
        <v>412889</v>
      </c>
      <c r="F1732" s="2">
        <v>78698</v>
      </c>
    </row>
    <row r="1733" spans="1:6" x14ac:dyDescent="0.3">
      <c r="A1733">
        <v>2017</v>
      </c>
      <c r="B1733" t="s">
        <v>57</v>
      </c>
      <c r="C1733" t="s">
        <v>6</v>
      </c>
      <c r="D1733" s="1">
        <v>22807</v>
      </c>
      <c r="E1733" s="1">
        <v>218450</v>
      </c>
      <c r="F1733" s="2">
        <v>87307</v>
      </c>
    </row>
    <row r="1734" spans="1:6" x14ac:dyDescent="0.3">
      <c r="A1734">
        <v>2017</v>
      </c>
      <c r="B1734" t="s">
        <v>57</v>
      </c>
      <c r="C1734" t="s">
        <v>7</v>
      </c>
      <c r="D1734" s="1">
        <v>8644</v>
      </c>
      <c r="E1734" s="1">
        <v>61956</v>
      </c>
      <c r="F1734" s="2">
        <v>80600</v>
      </c>
    </row>
    <row r="1735" spans="1:6" x14ac:dyDescent="0.3">
      <c r="A1735">
        <v>2017</v>
      </c>
      <c r="B1735" t="s">
        <v>57</v>
      </c>
      <c r="C1735" t="s">
        <v>8</v>
      </c>
      <c r="D1735" s="1">
        <v>156978</v>
      </c>
      <c r="E1735" s="1">
        <v>1322562</v>
      </c>
      <c r="F1735" s="2">
        <v>58653</v>
      </c>
    </row>
    <row r="1736" spans="1:6" x14ac:dyDescent="0.3">
      <c r="A1736">
        <v>2017</v>
      </c>
      <c r="B1736" t="s">
        <v>57</v>
      </c>
      <c r="C1736" t="s">
        <v>9</v>
      </c>
      <c r="D1736" s="1">
        <v>54102</v>
      </c>
      <c r="E1736" s="1">
        <v>668820</v>
      </c>
      <c r="F1736" s="2">
        <v>64724</v>
      </c>
    </row>
    <row r="1737" spans="1:6" x14ac:dyDescent="0.3">
      <c r="A1737">
        <v>2017</v>
      </c>
      <c r="B1737" t="s">
        <v>57</v>
      </c>
      <c r="C1737" t="s">
        <v>10</v>
      </c>
      <c r="D1737" s="1">
        <v>11075</v>
      </c>
      <c r="E1737" s="1">
        <v>88110</v>
      </c>
      <c r="F1737" s="2">
        <v>48653</v>
      </c>
    </row>
    <row r="1738" spans="1:6" x14ac:dyDescent="0.3">
      <c r="A1738">
        <v>2017</v>
      </c>
      <c r="B1738" t="s">
        <v>57</v>
      </c>
      <c r="C1738" t="s">
        <v>11</v>
      </c>
      <c r="D1738" s="1">
        <v>73447</v>
      </c>
      <c r="E1738" s="1">
        <v>942202</v>
      </c>
      <c r="F1738" s="2">
        <v>73829</v>
      </c>
    </row>
    <row r="1739" spans="1:6" x14ac:dyDescent="0.3">
      <c r="A1739">
        <v>2017</v>
      </c>
      <c r="B1739" t="s">
        <v>57</v>
      </c>
      <c r="C1739" t="s">
        <v>12</v>
      </c>
      <c r="D1739" s="1">
        <v>29045</v>
      </c>
      <c r="E1739" s="1">
        <v>336985</v>
      </c>
      <c r="F1739" s="2">
        <v>50796</v>
      </c>
    </row>
    <row r="1740" spans="1:6" x14ac:dyDescent="0.3">
      <c r="A1740">
        <v>2017</v>
      </c>
      <c r="B1740" t="s">
        <v>57</v>
      </c>
      <c r="C1740" t="s">
        <v>13</v>
      </c>
      <c r="D1740" s="1">
        <v>15401</v>
      </c>
      <c r="E1740" s="1">
        <v>139096</v>
      </c>
      <c r="F1740" s="2">
        <v>52293</v>
      </c>
    </row>
    <row r="1741" spans="1:6" x14ac:dyDescent="0.3">
      <c r="A1741">
        <v>2017</v>
      </c>
      <c r="B1741" t="s">
        <v>57</v>
      </c>
      <c r="C1741" t="s">
        <v>14</v>
      </c>
      <c r="D1741" s="1">
        <v>16569</v>
      </c>
      <c r="E1741" s="1">
        <v>177353</v>
      </c>
      <c r="F1741" s="2">
        <v>59048</v>
      </c>
    </row>
    <row r="1742" spans="1:6" x14ac:dyDescent="0.3">
      <c r="A1742">
        <v>2017</v>
      </c>
      <c r="B1742" t="s">
        <v>57</v>
      </c>
      <c r="C1742" t="s">
        <v>15</v>
      </c>
      <c r="D1742" s="1">
        <v>20206</v>
      </c>
      <c r="E1742" s="1">
        <v>214141</v>
      </c>
      <c r="F1742" s="2">
        <v>48829</v>
      </c>
    </row>
    <row r="1743" spans="1:6" x14ac:dyDescent="0.3">
      <c r="A1743">
        <v>2017</v>
      </c>
      <c r="B1743" t="s">
        <v>57</v>
      </c>
      <c r="C1743" t="s">
        <v>16</v>
      </c>
      <c r="D1743" s="1">
        <v>24001</v>
      </c>
      <c r="E1743" s="1">
        <v>209874</v>
      </c>
      <c r="F1743" s="2">
        <v>55218</v>
      </c>
    </row>
    <row r="1744" spans="1:6" x14ac:dyDescent="0.3">
      <c r="A1744">
        <v>2017</v>
      </c>
      <c r="B1744" t="s">
        <v>57</v>
      </c>
      <c r="C1744" t="s">
        <v>17</v>
      </c>
      <c r="D1744" s="1">
        <v>9912</v>
      </c>
      <c r="E1744" s="1">
        <v>66736</v>
      </c>
      <c r="F1744" s="2">
        <v>55405</v>
      </c>
    </row>
    <row r="1745" spans="1:6" x14ac:dyDescent="0.3">
      <c r="A1745">
        <v>2017</v>
      </c>
      <c r="B1745" t="s">
        <v>57</v>
      </c>
      <c r="C1745" t="s">
        <v>18</v>
      </c>
      <c r="D1745" s="1">
        <v>42175</v>
      </c>
      <c r="E1745" s="1">
        <v>443764</v>
      </c>
      <c r="F1745" s="2">
        <v>77259</v>
      </c>
    </row>
    <row r="1746" spans="1:6" x14ac:dyDescent="0.3">
      <c r="A1746">
        <v>2017</v>
      </c>
      <c r="B1746" t="s">
        <v>57</v>
      </c>
      <c r="C1746" t="s">
        <v>19</v>
      </c>
      <c r="D1746" s="1">
        <v>47186</v>
      </c>
      <c r="E1746" s="1">
        <v>566190</v>
      </c>
      <c r="F1746" s="2">
        <v>102580</v>
      </c>
    </row>
    <row r="1747" spans="1:6" x14ac:dyDescent="0.3">
      <c r="A1747">
        <v>2017</v>
      </c>
      <c r="B1747" t="s">
        <v>57</v>
      </c>
      <c r="C1747" t="s">
        <v>20</v>
      </c>
      <c r="D1747" s="1">
        <v>42271</v>
      </c>
      <c r="E1747" s="1">
        <v>645279</v>
      </c>
      <c r="F1747" s="2">
        <v>68677</v>
      </c>
    </row>
    <row r="1748" spans="1:6" x14ac:dyDescent="0.3">
      <c r="A1748">
        <v>2017</v>
      </c>
      <c r="B1748" t="s">
        <v>57</v>
      </c>
      <c r="C1748" t="s">
        <v>21</v>
      </c>
      <c r="D1748" s="1">
        <v>29916</v>
      </c>
      <c r="E1748" s="1">
        <v>373603</v>
      </c>
      <c r="F1748" s="2">
        <v>80794</v>
      </c>
    </row>
    <row r="1749" spans="1:6" x14ac:dyDescent="0.3">
      <c r="A1749">
        <v>2017</v>
      </c>
      <c r="B1749" t="s">
        <v>57</v>
      </c>
      <c r="C1749" t="s">
        <v>22</v>
      </c>
      <c r="D1749" s="1">
        <v>11953</v>
      </c>
      <c r="E1749" s="1">
        <v>107737</v>
      </c>
      <c r="F1749" s="2">
        <v>41461</v>
      </c>
    </row>
    <row r="1750" spans="1:6" x14ac:dyDescent="0.3">
      <c r="A1750">
        <v>2017</v>
      </c>
      <c r="B1750" t="s">
        <v>57</v>
      </c>
      <c r="C1750" t="s">
        <v>23</v>
      </c>
      <c r="D1750" s="1">
        <v>33699</v>
      </c>
      <c r="E1750" s="1">
        <v>381525</v>
      </c>
      <c r="F1750" s="2">
        <v>63932</v>
      </c>
    </row>
    <row r="1751" spans="1:6" x14ac:dyDescent="0.3">
      <c r="A1751">
        <v>2017</v>
      </c>
      <c r="B1751" t="s">
        <v>57</v>
      </c>
      <c r="C1751" t="s">
        <v>24</v>
      </c>
      <c r="D1751" s="1">
        <v>8994</v>
      </c>
      <c r="E1751" s="1">
        <v>41010</v>
      </c>
      <c r="F1751" s="2">
        <v>50921</v>
      </c>
    </row>
    <row r="1752" spans="1:6" x14ac:dyDescent="0.3">
      <c r="A1752">
        <v>2017</v>
      </c>
      <c r="B1752" t="s">
        <v>57</v>
      </c>
      <c r="C1752" t="s">
        <v>25</v>
      </c>
      <c r="D1752" s="1">
        <v>11395</v>
      </c>
      <c r="E1752" s="1">
        <v>117542</v>
      </c>
      <c r="F1752" s="2">
        <v>59204</v>
      </c>
    </row>
    <row r="1753" spans="1:6" x14ac:dyDescent="0.3">
      <c r="A1753">
        <v>2017</v>
      </c>
      <c r="B1753" t="s">
        <v>57</v>
      </c>
      <c r="C1753" t="s">
        <v>26</v>
      </c>
      <c r="D1753" s="1">
        <v>19521</v>
      </c>
      <c r="E1753" s="1">
        <v>181485</v>
      </c>
      <c r="F1753" s="2">
        <v>58283</v>
      </c>
    </row>
    <row r="1754" spans="1:6" x14ac:dyDescent="0.3">
      <c r="A1754">
        <v>2017</v>
      </c>
      <c r="B1754" t="s">
        <v>57</v>
      </c>
      <c r="C1754" t="s">
        <v>27</v>
      </c>
      <c r="D1754" s="1">
        <v>11938</v>
      </c>
      <c r="E1754" s="1">
        <v>81761</v>
      </c>
      <c r="F1754" s="2">
        <v>75584</v>
      </c>
    </row>
    <row r="1755" spans="1:6" x14ac:dyDescent="0.3">
      <c r="A1755">
        <v>2017</v>
      </c>
      <c r="B1755" t="s">
        <v>57</v>
      </c>
      <c r="C1755" t="s">
        <v>28</v>
      </c>
      <c r="D1755" s="1">
        <v>50907</v>
      </c>
      <c r="E1755" s="1">
        <v>663584</v>
      </c>
      <c r="F1755" s="2">
        <v>88404</v>
      </c>
    </row>
    <row r="1756" spans="1:6" x14ac:dyDescent="0.3">
      <c r="A1756">
        <v>2017</v>
      </c>
      <c r="B1756" t="s">
        <v>57</v>
      </c>
      <c r="C1756" t="s">
        <v>29</v>
      </c>
      <c r="D1756" s="1">
        <v>10062</v>
      </c>
      <c r="E1756" s="1">
        <v>104434</v>
      </c>
      <c r="F1756" s="2">
        <v>60086</v>
      </c>
    </row>
    <row r="1757" spans="1:6" x14ac:dyDescent="0.3">
      <c r="A1757">
        <v>2017</v>
      </c>
      <c r="B1757" t="s">
        <v>57</v>
      </c>
      <c r="C1757" t="s">
        <v>30</v>
      </c>
      <c r="D1757" s="1">
        <v>111646</v>
      </c>
      <c r="E1757" s="1">
        <v>1314408</v>
      </c>
      <c r="F1757" s="2">
        <v>92549</v>
      </c>
    </row>
    <row r="1758" spans="1:6" x14ac:dyDescent="0.3">
      <c r="A1758">
        <v>2017</v>
      </c>
      <c r="B1758" t="s">
        <v>57</v>
      </c>
      <c r="C1758" t="s">
        <v>31</v>
      </c>
      <c r="D1758" s="1">
        <v>57179</v>
      </c>
      <c r="E1758" s="1">
        <v>616193</v>
      </c>
      <c r="F1758" s="2">
        <v>62617</v>
      </c>
    </row>
    <row r="1759" spans="1:6" x14ac:dyDescent="0.3">
      <c r="A1759">
        <v>2017</v>
      </c>
      <c r="B1759" t="s">
        <v>57</v>
      </c>
      <c r="C1759" t="s">
        <v>32</v>
      </c>
      <c r="D1759" s="1">
        <v>4917</v>
      </c>
      <c r="E1759" s="1">
        <v>34300</v>
      </c>
      <c r="F1759" s="2">
        <v>59438</v>
      </c>
    </row>
    <row r="1760" spans="1:6" x14ac:dyDescent="0.3">
      <c r="A1760">
        <v>2017</v>
      </c>
      <c r="B1760" t="s">
        <v>57</v>
      </c>
      <c r="C1760" t="s">
        <v>33</v>
      </c>
      <c r="D1760" s="1">
        <v>52650</v>
      </c>
      <c r="E1760" s="1">
        <v>724748</v>
      </c>
      <c r="F1760" s="2">
        <v>62445</v>
      </c>
    </row>
    <row r="1761" spans="1:6" x14ac:dyDescent="0.3">
      <c r="A1761">
        <v>2017</v>
      </c>
      <c r="B1761" t="s">
        <v>57</v>
      </c>
      <c r="C1761" t="s">
        <v>34</v>
      </c>
      <c r="D1761" s="1">
        <v>20434</v>
      </c>
      <c r="E1761" s="1">
        <v>185534</v>
      </c>
      <c r="F1761" s="2">
        <v>50640</v>
      </c>
    </row>
    <row r="1762" spans="1:6" x14ac:dyDescent="0.3">
      <c r="A1762">
        <v>2017</v>
      </c>
      <c r="B1762" t="s">
        <v>57</v>
      </c>
      <c r="C1762" t="s">
        <v>35</v>
      </c>
      <c r="D1762" s="1">
        <v>24942</v>
      </c>
      <c r="E1762" s="1">
        <v>242708</v>
      </c>
      <c r="F1762" s="2">
        <v>67873</v>
      </c>
    </row>
    <row r="1763" spans="1:6" x14ac:dyDescent="0.3">
      <c r="A1763">
        <v>2017</v>
      </c>
      <c r="B1763" t="s">
        <v>57</v>
      </c>
      <c r="C1763" t="s">
        <v>36</v>
      </c>
      <c r="D1763" s="1">
        <v>61779</v>
      </c>
      <c r="E1763" s="1">
        <v>799939</v>
      </c>
      <c r="F1763" s="2">
        <v>76029</v>
      </c>
    </row>
    <row r="1764" spans="1:6" x14ac:dyDescent="0.3">
      <c r="A1764">
        <v>2017</v>
      </c>
      <c r="B1764" t="s">
        <v>57</v>
      </c>
      <c r="C1764" t="s">
        <v>37</v>
      </c>
      <c r="D1764" s="1">
        <v>8350</v>
      </c>
      <c r="E1764" s="1">
        <v>67366</v>
      </c>
      <c r="F1764" s="2">
        <v>67763</v>
      </c>
    </row>
    <row r="1765" spans="1:6" x14ac:dyDescent="0.3">
      <c r="A1765">
        <v>2017</v>
      </c>
      <c r="B1765" t="s">
        <v>57</v>
      </c>
      <c r="C1765" t="s">
        <v>38</v>
      </c>
      <c r="D1765" s="1">
        <v>25902</v>
      </c>
      <c r="E1765" s="1">
        <v>280711</v>
      </c>
      <c r="F1765" s="2">
        <v>49505</v>
      </c>
    </row>
    <row r="1766" spans="1:6" x14ac:dyDescent="0.3">
      <c r="A1766">
        <v>2017</v>
      </c>
      <c r="B1766" t="s">
        <v>57</v>
      </c>
      <c r="C1766" t="s">
        <v>39</v>
      </c>
      <c r="D1766" s="1">
        <v>5030</v>
      </c>
      <c r="E1766" s="1">
        <v>31264</v>
      </c>
      <c r="F1766" s="2">
        <v>55293</v>
      </c>
    </row>
    <row r="1767" spans="1:6" x14ac:dyDescent="0.3">
      <c r="A1767">
        <v>2017</v>
      </c>
      <c r="B1767" t="s">
        <v>57</v>
      </c>
      <c r="C1767" t="s">
        <v>40</v>
      </c>
      <c r="D1767" s="1">
        <v>28315</v>
      </c>
      <c r="E1767" s="1">
        <v>407133</v>
      </c>
      <c r="F1767" s="2">
        <v>56172</v>
      </c>
    </row>
    <row r="1768" spans="1:6" x14ac:dyDescent="0.3">
      <c r="A1768">
        <v>2017</v>
      </c>
      <c r="B1768" t="s">
        <v>57</v>
      </c>
      <c r="C1768" t="s">
        <v>41</v>
      </c>
      <c r="D1768" s="1">
        <v>129242</v>
      </c>
      <c r="E1768" s="1">
        <v>1666865</v>
      </c>
      <c r="F1768" s="2">
        <v>71507</v>
      </c>
    </row>
    <row r="1769" spans="1:6" x14ac:dyDescent="0.3">
      <c r="A1769">
        <v>2017</v>
      </c>
      <c r="B1769" t="s">
        <v>57</v>
      </c>
      <c r="C1769" t="s">
        <v>42</v>
      </c>
      <c r="D1769" s="1">
        <v>21911</v>
      </c>
      <c r="E1769" s="1">
        <v>205052</v>
      </c>
      <c r="F1769" s="2">
        <v>56815</v>
      </c>
    </row>
    <row r="1770" spans="1:6" x14ac:dyDescent="0.3">
      <c r="A1770">
        <v>2017</v>
      </c>
      <c r="B1770" t="s">
        <v>57</v>
      </c>
      <c r="C1770" t="s">
        <v>43</v>
      </c>
      <c r="D1770" s="1">
        <v>5488</v>
      </c>
      <c r="E1770" s="1">
        <v>28484</v>
      </c>
      <c r="F1770" s="2">
        <v>63457</v>
      </c>
    </row>
    <row r="1771" spans="1:6" x14ac:dyDescent="0.3">
      <c r="A1771">
        <v>2017</v>
      </c>
      <c r="B1771" t="s">
        <v>57</v>
      </c>
      <c r="C1771" t="s">
        <v>44</v>
      </c>
      <c r="D1771" s="1">
        <v>57146</v>
      </c>
      <c r="E1771" s="1">
        <v>725936</v>
      </c>
      <c r="F1771" s="2">
        <v>84971</v>
      </c>
    </row>
    <row r="1772" spans="1:6" x14ac:dyDescent="0.3">
      <c r="A1772">
        <v>2017</v>
      </c>
      <c r="B1772" t="s">
        <v>57</v>
      </c>
      <c r="C1772" t="s">
        <v>45</v>
      </c>
      <c r="D1772" s="1">
        <v>39177</v>
      </c>
      <c r="E1772" s="1">
        <v>404782</v>
      </c>
      <c r="F1772" s="2">
        <v>76348</v>
      </c>
    </row>
    <row r="1773" spans="1:6" x14ac:dyDescent="0.3">
      <c r="A1773">
        <v>2017</v>
      </c>
      <c r="B1773" t="s">
        <v>57</v>
      </c>
      <c r="C1773" t="s">
        <v>46</v>
      </c>
      <c r="D1773" s="1">
        <v>8077</v>
      </c>
      <c r="E1773" s="1">
        <v>66420</v>
      </c>
      <c r="F1773" s="2">
        <v>48213</v>
      </c>
    </row>
    <row r="1774" spans="1:6" x14ac:dyDescent="0.3">
      <c r="A1774">
        <v>2017</v>
      </c>
      <c r="B1774" t="s">
        <v>57</v>
      </c>
      <c r="C1774" t="s">
        <v>47</v>
      </c>
      <c r="D1774" s="1">
        <v>23769</v>
      </c>
      <c r="E1774" s="1">
        <v>324012</v>
      </c>
      <c r="F1774" s="2">
        <v>57868</v>
      </c>
    </row>
    <row r="1775" spans="1:6" x14ac:dyDescent="0.3">
      <c r="A1775">
        <v>2017</v>
      </c>
      <c r="B1775" t="s">
        <v>57</v>
      </c>
      <c r="C1775" t="s">
        <v>48</v>
      </c>
      <c r="D1775" s="1">
        <v>4417</v>
      </c>
      <c r="E1775" s="1">
        <v>18050</v>
      </c>
      <c r="F1775" s="2">
        <v>50226</v>
      </c>
    </row>
    <row r="1776" spans="1:6" x14ac:dyDescent="0.3">
      <c r="A1776">
        <v>2017</v>
      </c>
      <c r="B1776" t="s">
        <v>58</v>
      </c>
      <c r="C1776" t="s">
        <v>1</v>
      </c>
      <c r="D1776" s="1">
        <v>12429</v>
      </c>
      <c r="E1776" s="1">
        <v>229821</v>
      </c>
      <c r="F1776" s="2">
        <v>45641</v>
      </c>
    </row>
    <row r="1777" spans="1:6" x14ac:dyDescent="0.3">
      <c r="A1777">
        <v>2017</v>
      </c>
      <c r="B1777" t="s">
        <v>58</v>
      </c>
      <c r="C1777" t="s">
        <v>2</v>
      </c>
      <c r="D1777" s="1">
        <v>16509</v>
      </c>
      <c r="E1777" s="1">
        <v>420129</v>
      </c>
      <c r="F1777" s="2">
        <v>50240</v>
      </c>
    </row>
    <row r="1778" spans="1:6" x14ac:dyDescent="0.3">
      <c r="A1778">
        <v>2017</v>
      </c>
      <c r="B1778" t="s">
        <v>58</v>
      </c>
      <c r="C1778" t="s">
        <v>3</v>
      </c>
      <c r="D1778" s="1">
        <v>15762</v>
      </c>
      <c r="E1778" s="1">
        <v>183433</v>
      </c>
      <c r="F1778" s="2">
        <v>41521</v>
      </c>
    </row>
    <row r="1779" spans="1:6" x14ac:dyDescent="0.3">
      <c r="A1779">
        <v>2017</v>
      </c>
      <c r="B1779" t="s">
        <v>58</v>
      </c>
      <c r="C1779" t="s">
        <v>4</v>
      </c>
      <c r="D1779" s="1">
        <v>593987</v>
      </c>
      <c r="E1779" s="1">
        <v>2560907</v>
      </c>
      <c r="F1779" s="2">
        <v>50766</v>
      </c>
    </row>
    <row r="1780" spans="1:6" x14ac:dyDescent="0.3">
      <c r="A1780">
        <v>2017</v>
      </c>
      <c r="B1780" t="s">
        <v>58</v>
      </c>
      <c r="C1780" t="s">
        <v>5</v>
      </c>
      <c r="D1780" s="1">
        <v>21356</v>
      </c>
      <c r="E1780" s="1">
        <v>328843</v>
      </c>
      <c r="F1780" s="2">
        <v>48754</v>
      </c>
    </row>
    <row r="1781" spans="1:6" x14ac:dyDescent="0.3">
      <c r="A1781">
        <v>2017</v>
      </c>
      <c r="B1781" t="s">
        <v>58</v>
      </c>
      <c r="C1781" t="s">
        <v>6</v>
      </c>
      <c r="D1781" s="1">
        <v>12701</v>
      </c>
      <c r="E1781" s="1">
        <v>325348</v>
      </c>
      <c r="F1781" s="2">
        <v>53993</v>
      </c>
    </row>
    <row r="1782" spans="1:6" x14ac:dyDescent="0.3">
      <c r="A1782">
        <v>2017</v>
      </c>
      <c r="B1782" t="s">
        <v>58</v>
      </c>
      <c r="C1782" t="s">
        <v>7</v>
      </c>
      <c r="D1782" s="1">
        <v>4626</v>
      </c>
      <c r="E1782" s="1">
        <v>73879</v>
      </c>
      <c r="F1782" s="2">
        <v>53083</v>
      </c>
    </row>
    <row r="1783" spans="1:6" x14ac:dyDescent="0.3">
      <c r="A1783">
        <v>2017</v>
      </c>
      <c r="B1783" t="s">
        <v>58</v>
      </c>
      <c r="C1783" t="s">
        <v>8</v>
      </c>
      <c r="D1783" s="1">
        <v>71929</v>
      </c>
      <c r="E1783" s="1">
        <v>1258710</v>
      </c>
      <c r="F1783" s="2">
        <v>49450</v>
      </c>
    </row>
    <row r="1784" spans="1:6" x14ac:dyDescent="0.3">
      <c r="A1784">
        <v>2017</v>
      </c>
      <c r="B1784" t="s">
        <v>58</v>
      </c>
      <c r="C1784" t="s">
        <v>9</v>
      </c>
      <c r="D1784" s="1">
        <v>28426</v>
      </c>
      <c r="E1784" s="1">
        <v>546707</v>
      </c>
      <c r="F1784" s="2">
        <v>50819</v>
      </c>
    </row>
    <row r="1785" spans="1:6" x14ac:dyDescent="0.3">
      <c r="A1785">
        <v>2017</v>
      </c>
      <c r="B1785" t="s">
        <v>58</v>
      </c>
      <c r="C1785" t="s">
        <v>10</v>
      </c>
      <c r="D1785" s="1">
        <v>7292</v>
      </c>
      <c r="E1785" s="1">
        <v>96246</v>
      </c>
      <c r="F1785" s="2">
        <v>40927</v>
      </c>
    </row>
    <row r="1786" spans="1:6" x14ac:dyDescent="0.3">
      <c r="A1786">
        <v>2017</v>
      </c>
      <c r="B1786" t="s">
        <v>58</v>
      </c>
      <c r="C1786" t="s">
        <v>11</v>
      </c>
      <c r="D1786" s="1">
        <v>34414</v>
      </c>
      <c r="E1786" s="1">
        <v>910288</v>
      </c>
      <c r="F1786" s="2">
        <v>49347</v>
      </c>
    </row>
    <row r="1787" spans="1:6" x14ac:dyDescent="0.3">
      <c r="A1787">
        <v>2017</v>
      </c>
      <c r="B1787" t="s">
        <v>58</v>
      </c>
      <c r="C1787" t="s">
        <v>12</v>
      </c>
      <c r="D1787" s="1">
        <v>15254</v>
      </c>
      <c r="E1787" s="1">
        <v>452646</v>
      </c>
      <c r="F1787" s="2">
        <v>46791</v>
      </c>
    </row>
    <row r="1788" spans="1:6" x14ac:dyDescent="0.3">
      <c r="A1788">
        <v>2017</v>
      </c>
      <c r="B1788" t="s">
        <v>58</v>
      </c>
      <c r="C1788" t="s">
        <v>13</v>
      </c>
      <c r="D1788" s="1">
        <v>11324</v>
      </c>
      <c r="E1788" s="1">
        <v>219362</v>
      </c>
      <c r="F1788" s="2">
        <v>42092</v>
      </c>
    </row>
    <row r="1789" spans="1:6" x14ac:dyDescent="0.3">
      <c r="A1789">
        <v>2017</v>
      </c>
      <c r="B1789" t="s">
        <v>58</v>
      </c>
      <c r="C1789" t="s">
        <v>14</v>
      </c>
      <c r="D1789" s="1">
        <v>10129</v>
      </c>
      <c r="E1789" s="1">
        <v>192638</v>
      </c>
      <c r="F1789" s="2">
        <v>41465</v>
      </c>
    </row>
    <row r="1790" spans="1:6" x14ac:dyDescent="0.3">
      <c r="A1790">
        <v>2017</v>
      </c>
      <c r="B1790" t="s">
        <v>58</v>
      </c>
      <c r="C1790" t="s">
        <v>15</v>
      </c>
      <c r="D1790" s="1">
        <v>17849</v>
      </c>
      <c r="E1790" s="1">
        <v>262151</v>
      </c>
      <c r="F1790" s="2">
        <v>47340</v>
      </c>
    </row>
    <row r="1791" spans="1:6" x14ac:dyDescent="0.3">
      <c r="A1791">
        <v>2017</v>
      </c>
      <c r="B1791" t="s">
        <v>58</v>
      </c>
      <c r="C1791" t="s">
        <v>16</v>
      </c>
      <c r="D1791" s="1">
        <v>15003</v>
      </c>
      <c r="E1791" s="1">
        <v>297694</v>
      </c>
      <c r="F1791" s="2">
        <v>42305</v>
      </c>
    </row>
    <row r="1792" spans="1:6" x14ac:dyDescent="0.3">
      <c r="A1792">
        <v>2017</v>
      </c>
      <c r="B1792" t="s">
        <v>58</v>
      </c>
      <c r="C1792" t="s">
        <v>17</v>
      </c>
      <c r="D1792" s="1">
        <v>6292</v>
      </c>
      <c r="E1792" s="1">
        <v>118412</v>
      </c>
      <c r="F1792" s="2">
        <v>45937</v>
      </c>
    </row>
    <row r="1793" spans="1:6" x14ac:dyDescent="0.3">
      <c r="A1793">
        <v>2017</v>
      </c>
      <c r="B1793" t="s">
        <v>58</v>
      </c>
      <c r="C1793" t="s">
        <v>18</v>
      </c>
      <c r="D1793" s="1">
        <v>20270</v>
      </c>
      <c r="E1793" s="1">
        <v>436185</v>
      </c>
      <c r="F1793" s="2">
        <v>53201</v>
      </c>
    </row>
    <row r="1794" spans="1:6" x14ac:dyDescent="0.3">
      <c r="A1794">
        <v>2017</v>
      </c>
      <c r="B1794" t="s">
        <v>58</v>
      </c>
      <c r="C1794" t="s">
        <v>19</v>
      </c>
      <c r="D1794" s="1">
        <v>61589</v>
      </c>
      <c r="E1794" s="1">
        <v>769824</v>
      </c>
      <c r="F1794" s="2">
        <v>57794</v>
      </c>
    </row>
    <row r="1795" spans="1:6" x14ac:dyDescent="0.3">
      <c r="A1795">
        <v>2017</v>
      </c>
      <c r="B1795" t="s">
        <v>58</v>
      </c>
      <c r="C1795" t="s">
        <v>20</v>
      </c>
      <c r="D1795" s="1">
        <v>24957</v>
      </c>
      <c r="E1795" s="1">
        <v>656020</v>
      </c>
      <c r="F1795" s="2">
        <v>48406</v>
      </c>
    </row>
    <row r="1796" spans="1:6" x14ac:dyDescent="0.3">
      <c r="A1796">
        <v>2017</v>
      </c>
      <c r="B1796" t="s">
        <v>58</v>
      </c>
      <c r="C1796" t="s">
        <v>21</v>
      </c>
      <c r="D1796" s="1">
        <v>17543</v>
      </c>
      <c r="E1796" s="1">
        <v>514711</v>
      </c>
      <c r="F1796" s="2">
        <v>49720</v>
      </c>
    </row>
    <row r="1797" spans="1:6" x14ac:dyDescent="0.3">
      <c r="A1797">
        <v>2017</v>
      </c>
      <c r="B1797" t="s">
        <v>58</v>
      </c>
      <c r="C1797" t="s">
        <v>22</v>
      </c>
      <c r="D1797" s="1">
        <v>7420</v>
      </c>
      <c r="E1797" s="1">
        <v>142412</v>
      </c>
      <c r="F1797" s="2">
        <v>40426</v>
      </c>
    </row>
    <row r="1798" spans="1:6" x14ac:dyDescent="0.3">
      <c r="A1798">
        <v>2017</v>
      </c>
      <c r="B1798" t="s">
        <v>58</v>
      </c>
      <c r="C1798" t="s">
        <v>23</v>
      </c>
      <c r="D1798" s="1">
        <v>48626</v>
      </c>
      <c r="E1798" s="1">
        <v>450671</v>
      </c>
      <c r="F1798" s="2">
        <v>44800</v>
      </c>
    </row>
    <row r="1799" spans="1:6" x14ac:dyDescent="0.3">
      <c r="A1799">
        <v>2017</v>
      </c>
      <c r="B1799" t="s">
        <v>58</v>
      </c>
      <c r="C1799" t="s">
        <v>24</v>
      </c>
      <c r="D1799" s="1">
        <v>4448</v>
      </c>
      <c r="E1799" s="1">
        <v>73262</v>
      </c>
      <c r="F1799" s="2">
        <v>46171</v>
      </c>
    </row>
    <row r="1800" spans="1:6" x14ac:dyDescent="0.3">
      <c r="A1800">
        <v>2017</v>
      </c>
      <c r="B1800" t="s">
        <v>58</v>
      </c>
      <c r="C1800" t="s">
        <v>25</v>
      </c>
      <c r="D1800" s="1">
        <v>13241</v>
      </c>
      <c r="E1800" s="1">
        <v>136970</v>
      </c>
      <c r="F1800" s="2">
        <v>44565</v>
      </c>
    </row>
    <row r="1801" spans="1:6" x14ac:dyDescent="0.3">
      <c r="A1801">
        <v>2017</v>
      </c>
      <c r="B1801" t="s">
        <v>58</v>
      </c>
      <c r="C1801" t="s">
        <v>26</v>
      </c>
      <c r="D1801" s="1">
        <v>8681</v>
      </c>
      <c r="E1801" s="1">
        <v>131756</v>
      </c>
      <c r="F1801" s="2">
        <v>53119</v>
      </c>
    </row>
    <row r="1802" spans="1:6" x14ac:dyDescent="0.3">
      <c r="A1802">
        <v>2017</v>
      </c>
      <c r="B1802" t="s">
        <v>58</v>
      </c>
      <c r="C1802" t="s">
        <v>27</v>
      </c>
      <c r="D1802" s="1">
        <v>4635</v>
      </c>
      <c r="E1802" s="1">
        <v>111212</v>
      </c>
      <c r="F1802" s="2">
        <v>54599</v>
      </c>
    </row>
    <row r="1803" spans="1:6" x14ac:dyDescent="0.3">
      <c r="A1803">
        <v>2017</v>
      </c>
      <c r="B1803" t="s">
        <v>58</v>
      </c>
      <c r="C1803" t="s">
        <v>28</v>
      </c>
      <c r="D1803" s="1">
        <v>33411</v>
      </c>
      <c r="E1803" s="1">
        <v>644049</v>
      </c>
      <c r="F1803" s="2">
        <v>52138</v>
      </c>
    </row>
    <row r="1804" spans="1:6" x14ac:dyDescent="0.3">
      <c r="A1804">
        <v>2017</v>
      </c>
      <c r="B1804" t="s">
        <v>58</v>
      </c>
      <c r="C1804" t="s">
        <v>29</v>
      </c>
      <c r="D1804" s="1">
        <v>9629</v>
      </c>
      <c r="E1804" s="1">
        <v>127804</v>
      </c>
      <c r="F1804" s="2">
        <v>40621</v>
      </c>
    </row>
    <row r="1805" spans="1:6" x14ac:dyDescent="0.3">
      <c r="A1805">
        <v>2017</v>
      </c>
      <c r="B1805" t="s">
        <v>58</v>
      </c>
      <c r="C1805" t="s">
        <v>30</v>
      </c>
      <c r="D1805" s="1">
        <v>67533</v>
      </c>
      <c r="E1805" s="1">
        <v>1847585</v>
      </c>
      <c r="F1805" s="2">
        <v>51932</v>
      </c>
    </row>
    <row r="1806" spans="1:6" x14ac:dyDescent="0.3">
      <c r="A1806">
        <v>2017</v>
      </c>
      <c r="B1806" t="s">
        <v>58</v>
      </c>
      <c r="C1806" t="s">
        <v>31</v>
      </c>
      <c r="D1806" s="1">
        <v>26885</v>
      </c>
      <c r="E1806" s="1">
        <v>578637</v>
      </c>
      <c r="F1806" s="2">
        <v>47135</v>
      </c>
    </row>
    <row r="1807" spans="1:6" x14ac:dyDescent="0.3">
      <c r="A1807">
        <v>2017</v>
      </c>
      <c r="B1807" t="s">
        <v>58</v>
      </c>
      <c r="C1807" t="s">
        <v>32</v>
      </c>
      <c r="D1807" s="1">
        <v>2484</v>
      </c>
      <c r="E1807" s="1">
        <v>61847</v>
      </c>
      <c r="F1807" s="2">
        <v>49915</v>
      </c>
    </row>
    <row r="1808" spans="1:6" x14ac:dyDescent="0.3">
      <c r="A1808">
        <v>2017</v>
      </c>
      <c r="B1808" t="s">
        <v>58</v>
      </c>
      <c r="C1808" t="s">
        <v>33</v>
      </c>
      <c r="D1808" s="1">
        <v>34090</v>
      </c>
      <c r="E1808" s="1">
        <v>897244</v>
      </c>
      <c r="F1808" s="2">
        <v>45314</v>
      </c>
    </row>
    <row r="1809" spans="1:6" x14ac:dyDescent="0.3">
      <c r="A1809">
        <v>2017</v>
      </c>
      <c r="B1809" t="s">
        <v>58</v>
      </c>
      <c r="C1809" t="s">
        <v>34</v>
      </c>
      <c r="D1809" s="1">
        <v>13367</v>
      </c>
      <c r="E1809" s="1">
        <v>208934</v>
      </c>
      <c r="F1809" s="2">
        <v>44167</v>
      </c>
    </row>
    <row r="1810" spans="1:6" x14ac:dyDescent="0.3">
      <c r="A1810">
        <v>2017</v>
      </c>
      <c r="B1810" t="s">
        <v>58</v>
      </c>
      <c r="C1810" t="s">
        <v>35</v>
      </c>
      <c r="D1810" s="1">
        <v>15363</v>
      </c>
      <c r="E1810" s="1">
        <v>266489</v>
      </c>
      <c r="F1810" s="2">
        <v>50908</v>
      </c>
    </row>
    <row r="1811" spans="1:6" x14ac:dyDescent="0.3">
      <c r="A1811">
        <v>2017</v>
      </c>
      <c r="B1811" t="s">
        <v>58</v>
      </c>
      <c r="C1811" t="s">
        <v>36</v>
      </c>
      <c r="D1811" s="1">
        <v>58709</v>
      </c>
      <c r="E1811" s="1">
        <v>1179271</v>
      </c>
      <c r="F1811" s="2">
        <v>50500</v>
      </c>
    </row>
    <row r="1812" spans="1:6" x14ac:dyDescent="0.3">
      <c r="A1812">
        <v>2017</v>
      </c>
      <c r="B1812" t="s">
        <v>58</v>
      </c>
      <c r="C1812" t="s">
        <v>37</v>
      </c>
      <c r="D1812" s="1">
        <v>4485</v>
      </c>
      <c r="E1812" s="1">
        <v>99581</v>
      </c>
      <c r="F1812" s="2">
        <v>47941</v>
      </c>
    </row>
    <row r="1813" spans="1:6" x14ac:dyDescent="0.3">
      <c r="A1813">
        <v>2017</v>
      </c>
      <c r="B1813" t="s">
        <v>58</v>
      </c>
      <c r="C1813" t="s">
        <v>38</v>
      </c>
      <c r="D1813" s="1">
        <v>11574</v>
      </c>
      <c r="E1813" s="1">
        <v>226255</v>
      </c>
      <c r="F1813" s="2">
        <v>45624</v>
      </c>
    </row>
    <row r="1814" spans="1:6" x14ac:dyDescent="0.3">
      <c r="A1814">
        <v>2017</v>
      </c>
      <c r="B1814" t="s">
        <v>58</v>
      </c>
      <c r="C1814" t="s">
        <v>39</v>
      </c>
      <c r="D1814" s="1">
        <v>2732</v>
      </c>
      <c r="E1814" s="1">
        <v>66629</v>
      </c>
      <c r="F1814" s="2">
        <v>49512</v>
      </c>
    </row>
    <row r="1815" spans="1:6" x14ac:dyDescent="0.3">
      <c r="A1815">
        <v>2017</v>
      </c>
      <c r="B1815" t="s">
        <v>58</v>
      </c>
      <c r="C1815" t="s">
        <v>40</v>
      </c>
      <c r="D1815" s="1">
        <v>15761</v>
      </c>
      <c r="E1815" s="1">
        <v>416511</v>
      </c>
      <c r="F1815" s="2">
        <v>50938</v>
      </c>
    </row>
    <row r="1816" spans="1:6" x14ac:dyDescent="0.3">
      <c r="A1816">
        <v>2017</v>
      </c>
      <c r="B1816" t="s">
        <v>58</v>
      </c>
      <c r="C1816" t="s">
        <v>41</v>
      </c>
      <c r="D1816" s="1">
        <v>87635</v>
      </c>
      <c r="E1816" s="1">
        <v>1607487</v>
      </c>
      <c r="F1816" s="2">
        <v>47096</v>
      </c>
    </row>
    <row r="1817" spans="1:6" x14ac:dyDescent="0.3">
      <c r="A1817">
        <v>2017</v>
      </c>
      <c r="B1817" t="s">
        <v>58</v>
      </c>
      <c r="C1817" t="s">
        <v>42</v>
      </c>
      <c r="D1817" s="1">
        <v>11679</v>
      </c>
      <c r="E1817" s="1">
        <v>181402</v>
      </c>
      <c r="F1817" s="2">
        <v>42492</v>
      </c>
    </row>
    <row r="1818" spans="1:6" x14ac:dyDescent="0.3">
      <c r="A1818">
        <v>2017</v>
      </c>
      <c r="B1818" t="s">
        <v>58</v>
      </c>
      <c r="C1818" t="s">
        <v>43</v>
      </c>
      <c r="D1818" s="1">
        <v>2460</v>
      </c>
      <c r="E1818" s="1">
        <v>62109</v>
      </c>
      <c r="F1818" s="2">
        <v>45259</v>
      </c>
    </row>
    <row r="1819" spans="1:6" x14ac:dyDescent="0.3">
      <c r="A1819">
        <v>2017</v>
      </c>
      <c r="B1819" t="s">
        <v>58</v>
      </c>
      <c r="C1819" t="s">
        <v>44</v>
      </c>
      <c r="D1819" s="1">
        <v>42910</v>
      </c>
      <c r="E1819" s="1">
        <v>496944</v>
      </c>
      <c r="F1819" s="2">
        <v>48573</v>
      </c>
    </row>
    <row r="1820" spans="1:6" x14ac:dyDescent="0.3">
      <c r="A1820">
        <v>2017</v>
      </c>
      <c r="B1820" t="s">
        <v>58</v>
      </c>
      <c r="C1820" t="s">
        <v>45</v>
      </c>
      <c r="D1820" s="1">
        <v>56689</v>
      </c>
      <c r="E1820" s="1">
        <v>451563</v>
      </c>
      <c r="F1820" s="2">
        <v>49782</v>
      </c>
    </row>
    <row r="1821" spans="1:6" x14ac:dyDescent="0.3">
      <c r="A1821">
        <v>2017</v>
      </c>
      <c r="B1821" t="s">
        <v>58</v>
      </c>
      <c r="C1821" t="s">
        <v>46</v>
      </c>
      <c r="D1821" s="1">
        <v>5679</v>
      </c>
      <c r="E1821" s="1">
        <v>123772</v>
      </c>
      <c r="F1821" s="2">
        <v>44732</v>
      </c>
    </row>
    <row r="1822" spans="1:6" x14ac:dyDescent="0.3">
      <c r="A1822">
        <v>2017</v>
      </c>
      <c r="B1822" t="s">
        <v>58</v>
      </c>
      <c r="C1822" t="s">
        <v>47</v>
      </c>
      <c r="D1822" s="1">
        <v>25989</v>
      </c>
      <c r="E1822" s="1">
        <v>428367</v>
      </c>
      <c r="F1822" s="2">
        <v>47663</v>
      </c>
    </row>
    <row r="1823" spans="1:6" x14ac:dyDescent="0.3">
      <c r="A1823">
        <v>2017</v>
      </c>
      <c r="B1823" t="s">
        <v>58</v>
      </c>
      <c r="C1823" t="s">
        <v>48</v>
      </c>
      <c r="D1823" s="1">
        <v>3268</v>
      </c>
      <c r="E1823" s="1">
        <v>26479</v>
      </c>
      <c r="F1823" s="2">
        <v>41913</v>
      </c>
    </row>
    <row r="1824" spans="1:6" x14ac:dyDescent="0.3">
      <c r="A1824">
        <v>2017</v>
      </c>
      <c r="B1824" t="s">
        <v>59</v>
      </c>
      <c r="C1824" t="s">
        <v>1</v>
      </c>
      <c r="D1824" s="1">
        <v>10741</v>
      </c>
      <c r="E1824" s="1">
        <v>202336</v>
      </c>
      <c r="F1824" s="2">
        <v>16222</v>
      </c>
    </row>
    <row r="1825" spans="1:6" x14ac:dyDescent="0.3">
      <c r="A1825">
        <v>2017</v>
      </c>
      <c r="B1825" t="s">
        <v>59</v>
      </c>
      <c r="C1825" t="s">
        <v>2</v>
      </c>
      <c r="D1825" s="1">
        <v>12771</v>
      </c>
      <c r="E1825" s="1">
        <v>317076</v>
      </c>
      <c r="F1825" s="2">
        <v>23505</v>
      </c>
    </row>
    <row r="1826" spans="1:6" x14ac:dyDescent="0.3">
      <c r="A1826">
        <v>2017</v>
      </c>
      <c r="B1826" t="s">
        <v>59</v>
      </c>
      <c r="C1826" t="s">
        <v>3</v>
      </c>
      <c r="D1826" s="1">
        <v>7024</v>
      </c>
      <c r="E1826" s="1">
        <v>116690</v>
      </c>
      <c r="F1826" s="2">
        <v>16181</v>
      </c>
    </row>
    <row r="1827" spans="1:6" x14ac:dyDescent="0.3">
      <c r="A1827">
        <v>2017</v>
      </c>
      <c r="B1827" t="s">
        <v>59</v>
      </c>
      <c r="C1827" t="s">
        <v>4</v>
      </c>
      <c r="D1827" s="1">
        <v>103495</v>
      </c>
      <c r="E1827" s="1">
        <v>1935980</v>
      </c>
      <c r="F1827" s="2">
        <v>29214</v>
      </c>
    </row>
    <row r="1828" spans="1:6" x14ac:dyDescent="0.3">
      <c r="A1828">
        <v>2017</v>
      </c>
      <c r="B1828" t="s">
        <v>59</v>
      </c>
      <c r="C1828" t="s">
        <v>5</v>
      </c>
      <c r="D1828" s="1">
        <v>16627</v>
      </c>
      <c r="E1828" s="1">
        <v>333190</v>
      </c>
      <c r="F1828" s="2">
        <v>24462</v>
      </c>
    </row>
    <row r="1829" spans="1:6" x14ac:dyDescent="0.3">
      <c r="A1829">
        <v>2017</v>
      </c>
      <c r="B1829" t="s">
        <v>59</v>
      </c>
      <c r="C1829" t="s">
        <v>6</v>
      </c>
      <c r="D1829" s="1">
        <v>10338</v>
      </c>
      <c r="E1829" s="1">
        <v>156514</v>
      </c>
      <c r="F1829" s="2">
        <v>23066</v>
      </c>
    </row>
    <row r="1830" spans="1:6" x14ac:dyDescent="0.3">
      <c r="A1830">
        <v>2017</v>
      </c>
      <c r="B1830" t="s">
        <v>59</v>
      </c>
      <c r="C1830" t="s">
        <v>7</v>
      </c>
      <c r="D1830" s="1">
        <v>2565</v>
      </c>
      <c r="E1830" s="1">
        <v>50272</v>
      </c>
      <c r="F1830" s="2">
        <v>19997</v>
      </c>
    </row>
    <row r="1831" spans="1:6" x14ac:dyDescent="0.3">
      <c r="A1831">
        <v>2017</v>
      </c>
      <c r="B1831" t="s">
        <v>59</v>
      </c>
      <c r="C1831" t="s">
        <v>8</v>
      </c>
      <c r="D1831" s="1">
        <v>55396</v>
      </c>
      <c r="E1831" s="1">
        <v>1198478</v>
      </c>
      <c r="F1831" s="2">
        <v>24953</v>
      </c>
    </row>
    <row r="1832" spans="1:6" x14ac:dyDescent="0.3">
      <c r="A1832">
        <v>2017</v>
      </c>
      <c r="B1832" t="s">
        <v>59</v>
      </c>
      <c r="C1832" t="s">
        <v>9</v>
      </c>
      <c r="D1832" s="1">
        <v>23538</v>
      </c>
      <c r="E1832" s="1">
        <v>476035</v>
      </c>
      <c r="F1832" s="2">
        <v>20142</v>
      </c>
    </row>
    <row r="1833" spans="1:6" x14ac:dyDescent="0.3">
      <c r="A1833">
        <v>2017</v>
      </c>
      <c r="B1833" t="s">
        <v>59</v>
      </c>
      <c r="C1833" t="s">
        <v>10</v>
      </c>
      <c r="D1833" s="1">
        <v>4906</v>
      </c>
      <c r="E1833" s="1">
        <v>74928</v>
      </c>
      <c r="F1833" s="2">
        <v>16382</v>
      </c>
    </row>
    <row r="1834" spans="1:6" x14ac:dyDescent="0.3">
      <c r="A1834">
        <v>2017</v>
      </c>
      <c r="B1834" t="s">
        <v>59</v>
      </c>
      <c r="C1834" t="s">
        <v>11</v>
      </c>
      <c r="D1834" s="1">
        <v>32076</v>
      </c>
      <c r="E1834" s="1">
        <v>610100</v>
      </c>
      <c r="F1834" s="2">
        <v>22930</v>
      </c>
    </row>
    <row r="1835" spans="1:6" x14ac:dyDescent="0.3">
      <c r="A1835">
        <v>2017</v>
      </c>
      <c r="B1835" t="s">
        <v>59</v>
      </c>
      <c r="C1835" t="s">
        <v>12</v>
      </c>
      <c r="D1835" s="1">
        <v>15273</v>
      </c>
      <c r="E1835" s="1">
        <v>308506</v>
      </c>
      <c r="F1835" s="2">
        <v>18223</v>
      </c>
    </row>
    <row r="1836" spans="1:6" x14ac:dyDescent="0.3">
      <c r="A1836">
        <v>2017</v>
      </c>
      <c r="B1836" t="s">
        <v>59</v>
      </c>
      <c r="C1836" t="s">
        <v>13</v>
      </c>
      <c r="D1836" s="1">
        <v>8532</v>
      </c>
      <c r="E1836" s="1">
        <v>143101</v>
      </c>
      <c r="F1836" s="2">
        <v>16280</v>
      </c>
    </row>
    <row r="1837" spans="1:6" x14ac:dyDescent="0.3">
      <c r="A1837">
        <v>2017</v>
      </c>
      <c r="B1837" t="s">
        <v>59</v>
      </c>
      <c r="C1837" t="s">
        <v>14</v>
      </c>
      <c r="D1837" s="1">
        <v>6839</v>
      </c>
      <c r="E1837" s="1">
        <v>128449</v>
      </c>
      <c r="F1837" s="2">
        <v>16257</v>
      </c>
    </row>
    <row r="1838" spans="1:6" x14ac:dyDescent="0.3">
      <c r="A1838">
        <v>2017</v>
      </c>
      <c r="B1838" t="s">
        <v>59</v>
      </c>
      <c r="C1838" t="s">
        <v>15</v>
      </c>
      <c r="D1838" s="1">
        <v>10063</v>
      </c>
      <c r="E1838" s="1">
        <v>196846</v>
      </c>
      <c r="F1838" s="2">
        <v>17160</v>
      </c>
    </row>
    <row r="1839" spans="1:6" x14ac:dyDescent="0.3">
      <c r="A1839">
        <v>2017</v>
      </c>
      <c r="B1839" t="s">
        <v>59</v>
      </c>
      <c r="C1839" t="s">
        <v>16</v>
      </c>
      <c r="D1839" s="1">
        <v>12015</v>
      </c>
      <c r="E1839" s="1">
        <v>233109</v>
      </c>
      <c r="F1839" s="2">
        <v>20623</v>
      </c>
    </row>
    <row r="1840" spans="1:6" x14ac:dyDescent="0.3">
      <c r="A1840">
        <v>2017</v>
      </c>
      <c r="B1840" t="s">
        <v>59</v>
      </c>
      <c r="C1840" t="s">
        <v>17</v>
      </c>
      <c r="D1840" s="1">
        <v>5119</v>
      </c>
      <c r="E1840" s="1">
        <v>67354</v>
      </c>
      <c r="F1840" s="2">
        <v>21119</v>
      </c>
    </row>
    <row r="1841" spans="1:6" x14ac:dyDescent="0.3">
      <c r="A1841">
        <v>2017</v>
      </c>
      <c r="B1841" t="s">
        <v>59</v>
      </c>
      <c r="C1841" t="s">
        <v>18</v>
      </c>
      <c r="D1841" s="1">
        <v>14733</v>
      </c>
      <c r="E1841" s="1">
        <v>280195</v>
      </c>
      <c r="F1841" s="2">
        <v>23436</v>
      </c>
    </row>
    <row r="1842" spans="1:6" x14ac:dyDescent="0.3">
      <c r="A1842">
        <v>2017</v>
      </c>
      <c r="B1842" t="s">
        <v>59</v>
      </c>
      <c r="C1842" t="s">
        <v>19</v>
      </c>
      <c r="D1842" s="1">
        <v>20695</v>
      </c>
      <c r="E1842" s="1">
        <v>369350</v>
      </c>
      <c r="F1842" s="2">
        <v>26779</v>
      </c>
    </row>
    <row r="1843" spans="1:6" x14ac:dyDescent="0.3">
      <c r="A1843">
        <v>2017</v>
      </c>
      <c r="B1843" t="s">
        <v>59</v>
      </c>
      <c r="C1843" t="s">
        <v>20</v>
      </c>
      <c r="D1843" s="1">
        <v>21783</v>
      </c>
      <c r="E1843" s="1">
        <v>431316</v>
      </c>
      <c r="F1843" s="2">
        <v>19834</v>
      </c>
    </row>
    <row r="1844" spans="1:6" x14ac:dyDescent="0.3">
      <c r="A1844">
        <v>2017</v>
      </c>
      <c r="B1844" t="s">
        <v>59</v>
      </c>
      <c r="C1844" t="s">
        <v>21</v>
      </c>
      <c r="D1844" s="1">
        <v>14729</v>
      </c>
      <c r="E1844" s="1">
        <v>270490</v>
      </c>
      <c r="F1844" s="2">
        <v>21386</v>
      </c>
    </row>
    <row r="1845" spans="1:6" x14ac:dyDescent="0.3">
      <c r="A1845">
        <v>2017</v>
      </c>
      <c r="B1845" t="s">
        <v>59</v>
      </c>
      <c r="C1845" t="s">
        <v>22</v>
      </c>
      <c r="D1845" s="1">
        <v>6381</v>
      </c>
      <c r="E1845" s="1">
        <v>134613</v>
      </c>
      <c r="F1845" s="2">
        <v>17011</v>
      </c>
    </row>
    <row r="1846" spans="1:6" x14ac:dyDescent="0.3">
      <c r="A1846">
        <v>2017</v>
      </c>
      <c r="B1846" t="s">
        <v>59</v>
      </c>
      <c r="C1846" t="s">
        <v>23</v>
      </c>
      <c r="D1846" s="1">
        <v>14797</v>
      </c>
      <c r="E1846" s="1">
        <v>303022</v>
      </c>
      <c r="F1846" s="2">
        <v>20276</v>
      </c>
    </row>
    <row r="1847" spans="1:6" x14ac:dyDescent="0.3">
      <c r="A1847">
        <v>2017</v>
      </c>
      <c r="B1847" t="s">
        <v>59</v>
      </c>
      <c r="C1847" t="s">
        <v>24</v>
      </c>
      <c r="D1847" s="1">
        <v>4978</v>
      </c>
      <c r="E1847" s="1">
        <v>64958</v>
      </c>
      <c r="F1847" s="2">
        <v>18625</v>
      </c>
    </row>
    <row r="1848" spans="1:6" x14ac:dyDescent="0.3">
      <c r="A1848">
        <v>2017</v>
      </c>
      <c r="B1848" t="s">
        <v>59</v>
      </c>
      <c r="C1848" t="s">
        <v>25</v>
      </c>
      <c r="D1848" s="1">
        <v>5508</v>
      </c>
      <c r="E1848" s="1">
        <v>91776</v>
      </c>
      <c r="F1848" s="2">
        <v>16253</v>
      </c>
    </row>
    <row r="1849" spans="1:6" x14ac:dyDescent="0.3">
      <c r="A1849">
        <v>2017</v>
      </c>
      <c r="B1849" t="s">
        <v>59</v>
      </c>
      <c r="C1849" t="s">
        <v>26</v>
      </c>
      <c r="D1849" s="1">
        <v>8246</v>
      </c>
      <c r="E1849" s="1">
        <v>348888</v>
      </c>
      <c r="F1849" s="2">
        <v>33048</v>
      </c>
    </row>
    <row r="1850" spans="1:6" x14ac:dyDescent="0.3">
      <c r="A1850">
        <v>2017</v>
      </c>
      <c r="B1850" t="s">
        <v>59</v>
      </c>
      <c r="C1850" t="s">
        <v>27</v>
      </c>
      <c r="D1850" s="1">
        <v>4512</v>
      </c>
      <c r="E1850" s="1">
        <v>70729</v>
      </c>
      <c r="F1850" s="2">
        <v>21058</v>
      </c>
    </row>
    <row r="1851" spans="1:6" x14ac:dyDescent="0.3">
      <c r="A1851">
        <v>2017</v>
      </c>
      <c r="B1851" t="s">
        <v>59</v>
      </c>
      <c r="C1851" t="s">
        <v>28</v>
      </c>
      <c r="D1851" s="1">
        <v>23501</v>
      </c>
      <c r="E1851" s="1">
        <v>372798</v>
      </c>
      <c r="F1851" s="2">
        <v>24851</v>
      </c>
    </row>
    <row r="1852" spans="1:6" x14ac:dyDescent="0.3">
      <c r="A1852">
        <v>2017</v>
      </c>
      <c r="B1852" t="s">
        <v>59</v>
      </c>
      <c r="C1852" t="s">
        <v>29</v>
      </c>
      <c r="D1852" s="1">
        <v>4929</v>
      </c>
      <c r="E1852" s="1">
        <v>96321</v>
      </c>
      <c r="F1852" s="2">
        <v>17901</v>
      </c>
    </row>
    <row r="1853" spans="1:6" x14ac:dyDescent="0.3">
      <c r="A1853">
        <v>2017</v>
      </c>
      <c r="B1853" t="s">
        <v>59</v>
      </c>
      <c r="C1853" t="s">
        <v>30</v>
      </c>
      <c r="D1853" s="1">
        <v>66166</v>
      </c>
      <c r="E1853" s="1">
        <v>944545</v>
      </c>
      <c r="F1853" s="2">
        <v>32365</v>
      </c>
    </row>
    <row r="1854" spans="1:6" x14ac:dyDescent="0.3">
      <c r="A1854">
        <v>2017</v>
      </c>
      <c r="B1854" t="s">
        <v>59</v>
      </c>
      <c r="C1854" t="s">
        <v>31</v>
      </c>
      <c r="D1854" s="1">
        <v>25235</v>
      </c>
      <c r="E1854" s="1">
        <v>493758</v>
      </c>
      <c r="F1854" s="2">
        <v>19111</v>
      </c>
    </row>
    <row r="1855" spans="1:6" x14ac:dyDescent="0.3">
      <c r="A1855">
        <v>2017</v>
      </c>
      <c r="B1855" t="s">
        <v>59</v>
      </c>
      <c r="C1855" t="s">
        <v>32</v>
      </c>
      <c r="D1855" s="1">
        <v>2600</v>
      </c>
      <c r="E1855" s="1">
        <v>39316</v>
      </c>
      <c r="F1855" s="2">
        <v>17400</v>
      </c>
    </row>
    <row r="1856" spans="1:6" x14ac:dyDescent="0.3">
      <c r="A1856">
        <v>2017</v>
      </c>
      <c r="B1856" t="s">
        <v>59</v>
      </c>
      <c r="C1856" t="s">
        <v>33</v>
      </c>
      <c r="D1856" s="1">
        <v>28218</v>
      </c>
      <c r="E1856" s="1">
        <v>560257</v>
      </c>
      <c r="F1856" s="2">
        <v>18856</v>
      </c>
    </row>
    <row r="1857" spans="1:6" x14ac:dyDescent="0.3">
      <c r="A1857">
        <v>2017</v>
      </c>
      <c r="B1857" t="s">
        <v>59</v>
      </c>
      <c r="C1857" t="s">
        <v>34</v>
      </c>
      <c r="D1857" s="1">
        <v>8969</v>
      </c>
      <c r="E1857" s="1">
        <v>167540</v>
      </c>
      <c r="F1857" s="2">
        <v>17729</v>
      </c>
    </row>
    <row r="1858" spans="1:6" x14ac:dyDescent="0.3">
      <c r="A1858">
        <v>2017</v>
      </c>
      <c r="B1858" t="s">
        <v>59</v>
      </c>
      <c r="C1858" t="s">
        <v>35</v>
      </c>
      <c r="D1858" s="1">
        <v>13588</v>
      </c>
      <c r="E1858" s="1">
        <v>205823</v>
      </c>
      <c r="F1858" s="2">
        <v>21379</v>
      </c>
    </row>
    <row r="1859" spans="1:6" x14ac:dyDescent="0.3">
      <c r="A1859">
        <v>2017</v>
      </c>
      <c r="B1859" t="s">
        <v>59</v>
      </c>
      <c r="C1859" t="s">
        <v>36</v>
      </c>
      <c r="D1859" s="1">
        <v>33146</v>
      </c>
      <c r="E1859" s="1">
        <v>566779</v>
      </c>
      <c r="F1859" s="2">
        <v>20389</v>
      </c>
    </row>
    <row r="1860" spans="1:6" x14ac:dyDescent="0.3">
      <c r="A1860">
        <v>2017</v>
      </c>
      <c r="B1860" t="s">
        <v>59</v>
      </c>
      <c r="C1860" t="s">
        <v>37</v>
      </c>
      <c r="D1860" s="1">
        <v>3683</v>
      </c>
      <c r="E1860" s="1">
        <v>58183</v>
      </c>
      <c r="F1860" s="2">
        <v>22353</v>
      </c>
    </row>
    <row r="1861" spans="1:6" x14ac:dyDescent="0.3">
      <c r="A1861">
        <v>2017</v>
      </c>
      <c r="B1861" t="s">
        <v>59</v>
      </c>
      <c r="C1861" t="s">
        <v>38</v>
      </c>
      <c r="D1861" s="1">
        <v>12337</v>
      </c>
      <c r="E1861" s="1">
        <v>254069</v>
      </c>
      <c r="F1861" s="2">
        <v>17885</v>
      </c>
    </row>
    <row r="1862" spans="1:6" x14ac:dyDescent="0.3">
      <c r="A1862">
        <v>2017</v>
      </c>
      <c r="B1862" t="s">
        <v>59</v>
      </c>
      <c r="C1862" t="s">
        <v>39</v>
      </c>
      <c r="D1862" s="1">
        <v>3109</v>
      </c>
      <c r="E1862" s="1">
        <v>46967</v>
      </c>
      <c r="F1862" s="2">
        <v>16460</v>
      </c>
    </row>
    <row r="1863" spans="1:6" x14ac:dyDescent="0.3">
      <c r="A1863">
        <v>2017</v>
      </c>
      <c r="B1863" t="s">
        <v>59</v>
      </c>
      <c r="C1863" t="s">
        <v>40</v>
      </c>
      <c r="D1863" s="1">
        <v>15932</v>
      </c>
      <c r="E1863" s="1">
        <v>328856</v>
      </c>
      <c r="F1863" s="2">
        <v>22398</v>
      </c>
    </row>
    <row r="1864" spans="1:6" x14ac:dyDescent="0.3">
      <c r="A1864">
        <v>2017</v>
      </c>
      <c r="B1864" t="s">
        <v>59</v>
      </c>
      <c r="C1864" t="s">
        <v>41</v>
      </c>
      <c r="D1864" s="1">
        <v>60744</v>
      </c>
      <c r="E1864" s="1">
        <v>1317762</v>
      </c>
      <c r="F1864" s="2">
        <v>21234</v>
      </c>
    </row>
    <row r="1865" spans="1:6" x14ac:dyDescent="0.3">
      <c r="A1865">
        <v>2017</v>
      </c>
      <c r="B1865" t="s">
        <v>59</v>
      </c>
      <c r="C1865" t="s">
        <v>42</v>
      </c>
      <c r="D1865" s="1">
        <v>7068</v>
      </c>
      <c r="E1865" s="1">
        <v>142985</v>
      </c>
      <c r="F1865" s="2">
        <v>19510</v>
      </c>
    </row>
    <row r="1866" spans="1:6" x14ac:dyDescent="0.3">
      <c r="A1866">
        <v>2017</v>
      </c>
      <c r="B1866" t="s">
        <v>59</v>
      </c>
      <c r="C1866" t="s">
        <v>43</v>
      </c>
      <c r="D1866" s="1">
        <v>2266</v>
      </c>
      <c r="E1866" s="1">
        <v>37337</v>
      </c>
      <c r="F1866" s="2">
        <v>22375</v>
      </c>
    </row>
    <row r="1867" spans="1:6" x14ac:dyDescent="0.3">
      <c r="A1867">
        <v>2017</v>
      </c>
      <c r="B1867" t="s">
        <v>59</v>
      </c>
      <c r="C1867" t="s">
        <v>44</v>
      </c>
      <c r="D1867" s="1">
        <v>20269</v>
      </c>
      <c r="E1867" s="1">
        <v>402475</v>
      </c>
      <c r="F1867" s="2">
        <v>20078</v>
      </c>
    </row>
    <row r="1868" spans="1:6" x14ac:dyDescent="0.3">
      <c r="A1868">
        <v>2017</v>
      </c>
      <c r="B1868" t="s">
        <v>59</v>
      </c>
      <c r="C1868" t="s">
        <v>45</v>
      </c>
      <c r="D1868" s="1">
        <v>20065</v>
      </c>
      <c r="E1868" s="1">
        <v>325141</v>
      </c>
      <c r="F1868" s="2">
        <v>24250</v>
      </c>
    </row>
    <row r="1869" spans="1:6" x14ac:dyDescent="0.3">
      <c r="A1869">
        <v>2017</v>
      </c>
      <c r="B1869" t="s">
        <v>59</v>
      </c>
      <c r="C1869" t="s">
        <v>46</v>
      </c>
      <c r="D1869" s="1">
        <v>4646</v>
      </c>
      <c r="E1869" s="1">
        <v>74275</v>
      </c>
      <c r="F1869" s="2">
        <v>17335</v>
      </c>
    </row>
    <row r="1870" spans="1:6" x14ac:dyDescent="0.3">
      <c r="A1870">
        <v>2017</v>
      </c>
      <c r="B1870" t="s">
        <v>59</v>
      </c>
      <c r="C1870" t="s">
        <v>47</v>
      </c>
      <c r="D1870" s="1">
        <v>16599</v>
      </c>
      <c r="E1870" s="1">
        <v>279749</v>
      </c>
      <c r="F1870" s="2">
        <v>17248</v>
      </c>
    </row>
    <row r="1871" spans="1:6" x14ac:dyDescent="0.3">
      <c r="A1871">
        <v>2017</v>
      </c>
      <c r="B1871" t="s">
        <v>59</v>
      </c>
      <c r="C1871" t="s">
        <v>48</v>
      </c>
      <c r="D1871" s="1">
        <v>2355</v>
      </c>
      <c r="E1871" s="1">
        <v>36297</v>
      </c>
      <c r="F1871" s="2">
        <v>19867</v>
      </c>
    </row>
    <row r="1872" spans="1:6" x14ac:dyDescent="0.3">
      <c r="A1872">
        <v>2017</v>
      </c>
      <c r="B1872" t="s">
        <v>60</v>
      </c>
      <c r="C1872" t="s">
        <v>1</v>
      </c>
      <c r="D1872" s="1">
        <v>9603</v>
      </c>
      <c r="E1872" s="1">
        <v>45296</v>
      </c>
      <c r="F1872" s="2">
        <v>36539</v>
      </c>
    </row>
    <row r="1873" spans="1:6" x14ac:dyDescent="0.3">
      <c r="A1873">
        <v>2017</v>
      </c>
      <c r="B1873" t="s">
        <v>60</v>
      </c>
      <c r="C1873" t="s">
        <v>2</v>
      </c>
      <c r="D1873" s="1">
        <v>10297</v>
      </c>
      <c r="E1873" s="1">
        <v>71320</v>
      </c>
      <c r="F1873" s="2">
        <v>37061</v>
      </c>
    </row>
    <row r="1874" spans="1:6" x14ac:dyDescent="0.3">
      <c r="A1874">
        <v>2017</v>
      </c>
      <c r="B1874" t="s">
        <v>60</v>
      </c>
      <c r="C1874" t="s">
        <v>3</v>
      </c>
      <c r="D1874" s="1">
        <v>5315</v>
      </c>
      <c r="E1874" s="1">
        <v>24804</v>
      </c>
      <c r="F1874" s="2">
        <v>33179</v>
      </c>
    </row>
    <row r="1875" spans="1:6" x14ac:dyDescent="0.3">
      <c r="A1875">
        <v>2017</v>
      </c>
      <c r="B1875" t="s">
        <v>60</v>
      </c>
      <c r="C1875" t="s">
        <v>4</v>
      </c>
      <c r="D1875" s="1">
        <v>88470</v>
      </c>
      <c r="E1875" s="1">
        <v>527915</v>
      </c>
      <c r="F1875" s="2">
        <v>40412</v>
      </c>
    </row>
    <row r="1876" spans="1:6" x14ac:dyDescent="0.3">
      <c r="A1876">
        <v>2017</v>
      </c>
      <c r="B1876" t="s">
        <v>60</v>
      </c>
      <c r="C1876" t="s">
        <v>5</v>
      </c>
      <c r="D1876" s="1">
        <v>15777</v>
      </c>
      <c r="E1876" s="1">
        <v>80034</v>
      </c>
      <c r="F1876" s="2">
        <v>39558</v>
      </c>
    </row>
    <row r="1877" spans="1:6" x14ac:dyDescent="0.3">
      <c r="A1877">
        <v>2017</v>
      </c>
      <c r="B1877" t="s">
        <v>60</v>
      </c>
      <c r="C1877" t="s">
        <v>6</v>
      </c>
      <c r="D1877" s="1">
        <v>16529</v>
      </c>
      <c r="E1877" s="1">
        <v>64279</v>
      </c>
      <c r="F1877" s="2">
        <v>33397</v>
      </c>
    </row>
    <row r="1878" spans="1:6" x14ac:dyDescent="0.3">
      <c r="A1878">
        <v>2017</v>
      </c>
      <c r="B1878" t="s">
        <v>60</v>
      </c>
      <c r="C1878" t="s">
        <v>7</v>
      </c>
      <c r="D1878" s="1">
        <v>2003</v>
      </c>
      <c r="E1878" s="1">
        <v>11881</v>
      </c>
      <c r="F1878" s="2">
        <v>33610</v>
      </c>
    </row>
    <row r="1879" spans="1:6" x14ac:dyDescent="0.3">
      <c r="A1879">
        <v>2017</v>
      </c>
      <c r="B1879" t="s">
        <v>60</v>
      </c>
      <c r="C1879" t="s">
        <v>8</v>
      </c>
      <c r="D1879" s="1">
        <v>54928</v>
      </c>
      <c r="E1879" s="1">
        <v>273903</v>
      </c>
      <c r="F1879" s="2">
        <v>35319</v>
      </c>
    </row>
    <row r="1880" spans="1:6" x14ac:dyDescent="0.3">
      <c r="A1880">
        <v>2017</v>
      </c>
      <c r="B1880" t="s">
        <v>60</v>
      </c>
      <c r="C1880" t="s">
        <v>9</v>
      </c>
      <c r="D1880" s="1">
        <v>18097</v>
      </c>
      <c r="E1880" s="1">
        <v>106445</v>
      </c>
      <c r="F1880" s="2">
        <v>35520</v>
      </c>
    </row>
    <row r="1881" spans="1:6" x14ac:dyDescent="0.3">
      <c r="A1881">
        <v>2017</v>
      </c>
      <c r="B1881" t="s">
        <v>60</v>
      </c>
      <c r="C1881" t="s">
        <v>10</v>
      </c>
      <c r="D1881" s="1">
        <v>3888</v>
      </c>
      <c r="E1881" s="1">
        <v>17915</v>
      </c>
      <c r="F1881" s="2">
        <v>30056</v>
      </c>
    </row>
    <row r="1882" spans="1:6" x14ac:dyDescent="0.3">
      <c r="A1882">
        <v>2017</v>
      </c>
      <c r="B1882" t="s">
        <v>60</v>
      </c>
      <c r="C1882" t="s">
        <v>11</v>
      </c>
      <c r="D1882" s="1">
        <v>39500</v>
      </c>
      <c r="E1882" s="1">
        <v>206494</v>
      </c>
      <c r="F1882" s="2">
        <v>41240</v>
      </c>
    </row>
    <row r="1883" spans="1:6" x14ac:dyDescent="0.3">
      <c r="A1883">
        <v>2017</v>
      </c>
      <c r="B1883" t="s">
        <v>60</v>
      </c>
      <c r="C1883" t="s">
        <v>12</v>
      </c>
      <c r="D1883" s="1">
        <v>13113</v>
      </c>
      <c r="E1883" s="1">
        <v>86944</v>
      </c>
      <c r="F1883" s="2">
        <v>31882</v>
      </c>
    </row>
    <row r="1884" spans="1:6" x14ac:dyDescent="0.3">
      <c r="A1884">
        <v>2017</v>
      </c>
      <c r="B1884" t="s">
        <v>60</v>
      </c>
      <c r="C1884" t="s">
        <v>13</v>
      </c>
      <c r="D1884" s="1">
        <v>8710</v>
      </c>
      <c r="E1884" s="1">
        <v>42498</v>
      </c>
      <c r="F1884" s="2">
        <v>33069</v>
      </c>
    </row>
    <row r="1885" spans="1:6" x14ac:dyDescent="0.3">
      <c r="A1885">
        <v>2017</v>
      </c>
      <c r="B1885" t="s">
        <v>60</v>
      </c>
      <c r="C1885" t="s">
        <v>14</v>
      </c>
      <c r="D1885" s="1">
        <v>6031</v>
      </c>
      <c r="E1885" s="1">
        <v>33578</v>
      </c>
      <c r="F1885" s="2">
        <v>33575</v>
      </c>
    </row>
    <row r="1886" spans="1:6" x14ac:dyDescent="0.3">
      <c r="A1886">
        <v>2017</v>
      </c>
      <c r="B1886" t="s">
        <v>60</v>
      </c>
      <c r="C1886" t="s">
        <v>15</v>
      </c>
      <c r="D1886" s="1">
        <v>10912</v>
      </c>
      <c r="E1886" s="1">
        <v>46382</v>
      </c>
      <c r="F1886" s="2">
        <v>32330</v>
      </c>
    </row>
    <row r="1887" spans="1:6" x14ac:dyDescent="0.3">
      <c r="A1887">
        <v>2017</v>
      </c>
      <c r="B1887" t="s">
        <v>60</v>
      </c>
      <c r="C1887" t="s">
        <v>16</v>
      </c>
      <c r="D1887" s="1">
        <v>9250</v>
      </c>
      <c r="E1887" s="1">
        <v>45963</v>
      </c>
      <c r="F1887" s="2">
        <v>36468</v>
      </c>
    </row>
    <row r="1888" spans="1:6" x14ac:dyDescent="0.3">
      <c r="A1888">
        <v>2017</v>
      </c>
      <c r="B1888" t="s">
        <v>60</v>
      </c>
      <c r="C1888" t="s">
        <v>17</v>
      </c>
      <c r="D1888" s="1">
        <v>4028</v>
      </c>
      <c r="E1888" s="1">
        <v>17774</v>
      </c>
      <c r="F1888" s="2">
        <v>32993</v>
      </c>
    </row>
    <row r="1889" spans="1:6" x14ac:dyDescent="0.3">
      <c r="A1889">
        <v>2017</v>
      </c>
      <c r="B1889" t="s">
        <v>60</v>
      </c>
      <c r="C1889" t="s">
        <v>18</v>
      </c>
      <c r="D1889" s="1">
        <v>19506</v>
      </c>
      <c r="E1889" s="1">
        <v>91492</v>
      </c>
      <c r="F1889" s="2">
        <v>41793</v>
      </c>
    </row>
    <row r="1890" spans="1:6" x14ac:dyDescent="0.3">
      <c r="A1890">
        <v>2017</v>
      </c>
      <c r="B1890" t="s">
        <v>60</v>
      </c>
      <c r="C1890" t="s">
        <v>19</v>
      </c>
      <c r="D1890" s="1">
        <v>21677</v>
      </c>
      <c r="E1890" s="1">
        <v>118160</v>
      </c>
      <c r="F1890" s="2">
        <v>37032</v>
      </c>
    </row>
    <row r="1891" spans="1:6" x14ac:dyDescent="0.3">
      <c r="A1891">
        <v>2017</v>
      </c>
      <c r="B1891" t="s">
        <v>60</v>
      </c>
      <c r="C1891" t="s">
        <v>20</v>
      </c>
      <c r="D1891" s="1">
        <v>29930</v>
      </c>
      <c r="E1891" s="1">
        <v>137568</v>
      </c>
      <c r="F1891" s="2">
        <v>32157</v>
      </c>
    </row>
    <row r="1892" spans="1:6" x14ac:dyDescent="0.3">
      <c r="A1892">
        <v>2017</v>
      </c>
      <c r="B1892" t="s">
        <v>60</v>
      </c>
      <c r="C1892" t="s">
        <v>21</v>
      </c>
      <c r="D1892" s="1">
        <v>16226</v>
      </c>
      <c r="E1892" s="1">
        <v>90138</v>
      </c>
      <c r="F1892" s="2">
        <v>33237</v>
      </c>
    </row>
    <row r="1893" spans="1:6" x14ac:dyDescent="0.3">
      <c r="A1893">
        <v>2017</v>
      </c>
      <c r="B1893" t="s">
        <v>60</v>
      </c>
      <c r="C1893" t="s">
        <v>22</v>
      </c>
      <c r="D1893" s="1">
        <v>4726</v>
      </c>
      <c r="E1893" s="1">
        <v>21154</v>
      </c>
      <c r="F1893" s="2">
        <v>33958</v>
      </c>
    </row>
    <row r="1894" spans="1:6" x14ac:dyDescent="0.3">
      <c r="A1894">
        <v>2017</v>
      </c>
      <c r="B1894" t="s">
        <v>60</v>
      </c>
      <c r="C1894" t="s">
        <v>23</v>
      </c>
      <c r="D1894" s="1">
        <v>13734</v>
      </c>
      <c r="E1894" s="1">
        <v>76037</v>
      </c>
      <c r="F1894" s="2">
        <v>32705</v>
      </c>
    </row>
    <row r="1895" spans="1:6" x14ac:dyDescent="0.3">
      <c r="A1895">
        <v>2017</v>
      </c>
      <c r="B1895" t="s">
        <v>60</v>
      </c>
      <c r="C1895" t="s">
        <v>24</v>
      </c>
      <c r="D1895" s="1">
        <v>4094</v>
      </c>
      <c r="E1895" s="1">
        <v>17909</v>
      </c>
      <c r="F1895" s="2">
        <v>29177</v>
      </c>
    </row>
    <row r="1896" spans="1:6" x14ac:dyDescent="0.3">
      <c r="A1896">
        <v>2017</v>
      </c>
      <c r="B1896" t="s">
        <v>60</v>
      </c>
      <c r="C1896" t="s">
        <v>25</v>
      </c>
      <c r="D1896" s="1">
        <v>4671</v>
      </c>
      <c r="E1896" s="1">
        <v>25082</v>
      </c>
      <c r="F1896" s="2">
        <v>31310</v>
      </c>
    </row>
    <row r="1897" spans="1:6" x14ac:dyDescent="0.3">
      <c r="A1897">
        <v>2017</v>
      </c>
      <c r="B1897" t="s">
        <v>60</v>
      </c>
      <c r="C1897" t="s">
        <v>26</v>
      </c>
      <c r="D1897" s="1">
        <v>4959</v>
      </c>
      <c r="E1897" s="1">
        <v>33667</v>
      </c>
      <c r="F1897" s="2">
        <v>36336</v>
      </c>
    </row>
    <row r="1898" spans="1:6" x14ac:dyDescent="0.3">
      <c r="A1898">
        <v>2017</v>
      </c>
      <c r="B1898" t="s">
        <v>60</v>
      </c>
      <c r="C1898" t="s">
        <v>27</v>
      </c>
      <c r="D1898" s="1">
        <v>3871</v>
      </c>
      <c r="E1898" s="1">
        <v>20493</v>
      </c>
      <c r="F1898" s="2">
        <v>36646</v>
      </c>
    </row>
    <row r="1899" spans="1:6" x14ac:dyDescent="0.3">
      <c r="A1899">
        <v>2017</v>
      </c>
      <c r="B1899" t="s">
        <v>60</v>
      </c>
      <c r="C1899" t="s">
        <v>28</v>
      </c>
      <c r="D1899" s="1">
        <v>25881</v>
      </c>
      <c r="E1899" s="1">
        <v>136480</v>
      </c>
      <c r="F1899" s="2">
        <v>35059</v>
      </c>
    </row>
    <row r="1900" spans="1:6" x14ac:dyDescent="0.3">
      <c r="A1900">
        <v>2017</v>
      </c>
      <c r="B1900" t="s">
        <v>60</v>
      </c>
      <c r="C1900" t="s">
        <v>29</v>
      </c>
      <c r="D1900" s="1">
        <v>3961</v>
      </c>
      <c r="E1900" s="1">
        <v>20593</v>
      </c>
      <c r="F1900" s="2">
        <v>32578</v>
      </c>
    </row>
    <row r="1901" spans="1:6" x14ac:dyDescent="0.3">
      <c r="A1901">
        <v>2017</v>
      </c>
      <c r="B1901" t="s">
        <v>60</v>
      </c>
      <c r="C1901" t="s">
        <v>30</v>
      </c>
      <c r="D1901" s="1">
        <v>74536</v>
      </c>
      <c r="E1901" s="1">
        <v>369805</v>
      </c>
      <c r="F1901" s="2">
        <v>40436</v>
      </c>
    </row>
    <row r="1902" spans="1:6" x14ac:dyDescent="0.3">
      <c r="A1902">
        <v>2017</v>
      </c>
      <c r="B1902" t="s">
        <v>60</v>
      </c>
      <c r="C1902" t="s">
        <v>31</v>
      </c>
      <c r="D1902" s="1">
        <v>23024</v>
      </c>
      <c r="E1902" s="1">
        <v>107404</v>
      </c>
      <c r="F1902" s="2">
        <v>33978</v>
      </c>
    </row>
    <row r="1903" spans="1:6" x14ac:dyDescent="0.3">
      <c r="A1903">
        <v>2017</v>
      </c>
      <c r="B1903" t="s">
        <v>60</v>
      </c>
      <c r="C1903" t="s">
        <v>32</v>
      </c>
      <c r="D1903" s="1">
        <v>2040</v>
      </c>
      <c r="E1903" s="1">
        <v>12231</v>
      </c>
      <c r="F1903" s="2">
        <v>34167</v>
      </c>
    </row>
    <row r="1904" spans="1:6" x14ac:dyDescent="0.3">
      <c r="A1904">
        <v>2017</v>
      </c>
      <c r="B1904" t="s">
        <v>60</v>
      </c>
      <c r="C1904" t="s">
        <v>33</v>
      </c>
      <c r="D1904" s="1">
        <v>23601</v>
      </c>
      <c r="E1904" s="1">
        <v>155257</v>
      </c>
      <c r="F1904" s="2">
        <v>33039</v>
      </c>
    </row>
    <row r="1905" spans="1:6" x14ac:dyDescent="0.3">
      <c r="A1905">
        <v>2017</v>
      </c>
      <c r="B1905" t="s">
        <v>60</v>
      </c>
      <c r="C1905" t="s">
        <v>34</v>
      </c>
      <c r="D1905" s="1">
        <v>6751</v>
      </c>
      <c r="E1905" s="1">
        <v>35772</v>
      </c>
      <c r="F1905" s="2">
        <v>34306</v>
      </c>
    </row>
    <row r="1906" spans="1:6" x14ac:dyDescent="0.3">
      <c r="A1906">
        <v>2017</v>
      </c>
      <c r="B1906" t="s">
        <v>60</v>
      </c>
      <c r="C1906" t="s">
        <v>35</v>
      </c>
      <c r="D1906" s="1">
        <v>22753</v>
      </c>
      <c r="E1906" s="1">
        <v>77028</v>
      </c>
      <c r="F1906" s="2">
        <v>31901</v>
      </c>
    </row>
    <row r="1907" spans="1:6" x14ac:dyDescent="0.3">
      <c r="A1907">
        <v>2017</v>
      </c>
      <c r="B1907" t="s">
        <v>60</v>
      </c>
      <c r="C1907" t="s">
        <v>36</v>
      </c>
      <c r="D1907" s="1">
        <v>32259</v>
      </c>
      <c r="E1907" s="1">
        <v>197527</v>
      </c>
      <c r="F1907" s="2">
        <v>32593</v>
      </c>
    </row>
    <row r="1908" spans="1:6" x14ac:dyDescent="0.3">
      <c r="A1908">
        <v>2017</v>
      </c>
      <c r="B1908" t="s">
        <v>60</v>
      </c>
      <c r="C1908" t="s">
        <v>37</v>
      </c>
      <c r="D1908" s="1">
        <v>3395</v>
      </c>
      <c r="E1908" s="1">
        <v>17959</v>
      </c>
      <c r="F1908" s="2">
        <v>32566</v>
      </c>
    </row>
    <row r="1909" spans="1:6" x14ac:dyDescent="0.3">
      <c r="A1909">
        <v>2017</v>
      </c>
      <c r="B1909" t="s">
        <v>60</v>
      </c>
      <c r="C1909" t="s">
        <v>38</v>
      </c>
      <c r="D1909" s="1">
        <v>11490</v>
      </c>
      <c r="E1909" s="1">
        <v>51779</v>
      </c>
      <c r="F1909" s="2">
        <v>32842</v>
      </c>
    </row>
    <row r="1910" spans="1:6" x14ac:dyDescent="0.3">
      <c r="A1910">
        <v>2017</v>
      </c>
      <c r="B1910" t="s">
        <v>60</v>
      </c>
      <c r="C1910" t="s">
        <v>39</v>
      </c>
      <c r="D1910" s="1">
        <v>2171</v>
      </c>
      <c r="E1910" s="1">
        <v>11078</v>
      </c>
      <c r="F1910" s="2">
        <v>31403</v>
      </c>
    </row>
    <row r="1911" spans="1:6" x14ac:dyDescent="0.3">
      <c r="A1911">
        <v>2017</v>
      </c>
      <c r="B1911" t="s">
        <v>60</v>
      </c>
      <c r="C1911" t="s">
        <v>40</v>
      </c>
      <c r="D1911" s="1">
        <v>14618</v>
      </c>
      <c r="E1911" s="1">
        <v>76045</v>
      </c>
      <c r="F1911" s="2">
        <v>34443</v>
      </c>
    </row>
    <row r="1912" spans="1:6" x14ac:dyDescent="0.3">
      <c r="A1912">
        <v>2017</v>
      </c>
      <c r="B1912" t="s">
        <v>60</v>
      </c>
      <c r="C1912" t="s">
        <v>41</v>
      </c>
      <c r="D1912" s="1">
        <v>56060</v>
      </c>
      <c r="E1912" s="1">
        <v>328026</v>
      </c>
      <c r="F1912" s="2">
        <v>37841</v>
      </c>
    </row>
    <row r="1913" spans="1:6" x14ac:dyDescent="0.3">
      <c r="A1913">
        <v>2017</v>
      </c>
      <c r="B1913" t="s">
        <v>60</v>
      </c>
      <c r="C1913" t="s">
        <v>42</v>
      </c>
      <c r="D1913" s="1">
        <v>6084</v>
      </c>
      <c r="E1913" s="1">
        <v>35143</v>
      </c>
      <c r="F1913" s="2">
        <v>34421</v>
      </c>
    </row>
    <row r="1914" spans="1:6" x14ac:dyDescent="0.3">
      <c r="A1914">
        <v>2017</v>
      </c>
      <c r="B1914" t="s">
        <v>60</v>
      </c>
      <c r="C1914" t="s">
        <v>43</v>
      </c>
      <c r="D1914" s="1">
        <v>1958</v>
      </c>
      <c r="E1914" s="1">
        <v>8658</v>
      </c>
      <c r="F1914" s="2">
        <v>34757</v>
      </c>
    </row>
    <row r="1915" spans="1:6" x14ac:dyDescent="0.3">
      <c r="A1915">
        <v>2017</v>
      </c>
      <c r="B1915" t="s">
        <v>60</v>
      </c>
      <c r="C1915" t="s">
        <v>44</v>
      </c>
      <c r="D1915" s="1">
        <v>32154</v>
      </c>
      <c r="E1915" s="1">
        <v>141985</v>
      </c>
      <c r="F1915" s="2">
        <v>42290</v>
      </c>
    </row>
    <row r="1916" spans="1:6" x14ac:dyDescent="0.3">
      <c r="A1916">
        <v>2017</v>
      </c>
      <c r="B1916" t="s">
        <v>60</v>
      </c>
      <c r="C1916" t="s">
        <v>45</v>
      </c>
      <c r="D1916" s="1">
        <v>19701</v>
      </c>
      <c r="E1916" s="1">
        <v>97492</v>
      </c>
      <c r="F1916" s="2">
        <v>38822</v>
      </c>
    </row>
    <row r="1917" spans="1:6" x14ac:dyDescent="0.3">
      <c r="A1917">
        <v>2017</v>
      </c>
      <c r="B1917" t="s">
        <v>60</v>
      </c>
      <c r="C1917" t="s">
        <v>46</v>
      </c>
      <c r="D1917" s="1">
        <v>5237</v>
      </c>
      <c r="E1917" s="1">
        <v>19979</v>
      </c>
      <c r="F1917" s="2">
        <v>29927</v>
      </c>
    </row>
    <row r="1918" spans="1:6" x14ac:dyDescent="0.3">
      <c r="A1918">
        <v>2017</v>
      </c>
      <c r="B1918" t="s">
        <v>60</v>
      </c>
      <c r="C1918" t="s">
        <v>47</v>
      </c>
      <c r="D1918" s="1">
        <v>14001</v>
      </c>
      <c r="E1918" s="1">
        <v>84153</v>
      </c>
      <c r="F1918" s="2">
        <v>29242</v>
      </c>
    </row>
    <row r="1919" spans="1:6" x14ac:dyDescent="0.3">
      <c r="A1919">
        <v>2017</v>
      </c>
      <c r="B1919" t="s">
        <v>60</v>
      </c>
      <c r="C1919" t="s">
        <v>48</v>
      </c>
      <c r="D1919" s="1">
        <v>1656</v>
      </c>
      <c r="E1919" s="1">
        <v>7231</v>
      </c>
      <c r="F1919" s="2">
        <v>35035</v>
      </c>
    </row>
  </sheetData>
  <customSheetViews>
    <customSheetView guid="{A1F01C08-243B-48FC-94A8-F102AEB1706D}">
      <selection activeCell="F150" sqref="F150"/>
      <pageMargins left="0.7" right="0.7" top="0.75" bottom="0.75" header="0.3" footer="0.3"/>
      <pageSetup orientation="portrait" r:id="rId1"/>
    </customSheetView>
    <customSheetView guid="{948164EF-B902-4A6C-8E3C-A935061C5153}" state="hidden">
      <selection activeCell="F150" sqref="F150"/>
      <pageMargins left="0.7" right="0.7" top="0.75" bottom="0.75" header="0.3" footer="0.3"/>
      <pageSetup orientation="portrait" r:id="rId2"/>
    </customSheetView>
  </customSheetView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15C499-42BF-4741-BDBB-456CCBCF186F}">
  <dimension ref="A1:R52"/>
  <sheetViews>
    <sheetView topLeftCell="A12" zoomScale="66" zoomScaleNormal="85" workbookViewId="0">
      <selection activeCell="Q1" sqref="Q1"/>
    </sheetView>
  </sheetViews>
  <sheetFormatPr defaultRowHeight="14.4" x14ac:dyDescent="0.3"/>
  <cols>
    <col min="1" max="1" width="21.6640625" customWidth="1"/>
    <col min="2" max="2" width="13.77734375" bestFit="1" customWidth="1"/>
    <col min="4" max="4" width="20.21875" bestFit="1" customWidth="1"/>
    <col min="5" max="5" width="15.5546875" bestFit="1" customWidth="1"/>
    <col min="7" max="7" width="20.21875" bestFit="1" customWidth="1"/>
    <col min="8" max="8" width="23.5546875" customWidth="1"/>
    <col min="10" max="10" width="7.88671875" customWidth="1"/>
    <col min="11" max="11" width="10.33203125" bestFit="1" customWidth="1"/>
    <col min="12" max="12" width="10.6640625" bestFit="1" customWidth="1"/>
    <col min="14" max="14" width="12.109375" customWidth="1"/>
    <col min="15" max="15" width="18.44140625" customWidth="1"/>
    <col min="17" max="17" width="18.6640625" customWidth="1"/>
    <col min="18" max="18" width="8.88671875" customWidth="1"/>
  </cols>
  <sheetData>
    <row r="1" spans="1:18" x14ac:dyDescent="0.3">
      <c r="A1" s="6" t="s">
        <v>65</v>
      </c>
      <c r="B1" s="6"/>
      <c r="D1" s="5" t="s">
        <v>68</v>
      </c>
      <c r="E1" s="5"/>
      <c r="G1" s="5" t="s">
        <v>70</v>
      </c>
      <c r="H1" s="5"/>
      <c r="J1" s="5" t="s">
        <v>72</v>
      </c>
      <c r="K1" s="5"/>
      <c r="L1" s="5"/>
      <c r="N1" s="5" t="s">
        <v>74</v>
      </c>
      <c r="O1" s="5"/>
      <c r="Q1" s="3" t="s">
        <v>0</v>
      </c>
    </row>
    <row r="2" spans="1:18" x14ac:dyDescent="0.3">
      <c r="A2" s="7" t="s">
        <v>49</v>
      </c>
      <c r="B2" s="7" t="s">
        <v>66</v>
      </c>
      <c r="D2" s="4" t="s">
        <v>49</v>
      </c>
      <c r="E2" s="4" t="s">
        <v>69</v>
      </c>
      <c r="G2" s="4" t="s">
        <v>49</v>
      </c>
      <c r="H2" s="4" t="s">
        <v>62</v>
      </c>
      <c r="J2" s="4" t="s">
        <v>50</v>
      </c>
      <c r="K2" s="4" t="s">
        <v>73</v>
      </c>
      <c r="L2" s="4" t="s">
        <v>62</v>
      </c>
      <c r="N2" s="4" t="s">
        <v>75</v>
      </c>
      <c r="O2" s="4" t="s">
        <v>76</v>
      </c>
      <c r="Q2" t="e" vm="1">
        <v>#VALUE!</v>
      </c>
      <c r="R2" cm="1" vm="2">
        <f t="array" ref="R2">_FV(Q2,"Population")</f>
        <v>4887871</v>
      </c>
    </row>
    <row r="3" spans="1:18" x14ac:dyDescent="0.3">
      <c r="A3" t="s">
        <v>57</v>
      </c>
      <c r="B3" t="s">
        <v>55</v>
      </c>
      <c r="D3" t="s">
        <v>53</v>
      </c>
      <c r="E3" s="2">
        <f>AVERAGEIFS(Data!F:F,Data!B:B,D3,Data!A:A,$B$15)</f>
        <v>93586.333333333328</v>
      </c>
      <c r="G3" t="s">
        <v>54</v>
      </c>
      <c r="H3" s="1">
        <f>SUMIFS(Data!E:E,Data!B:B,G3,Data!A:A,'Data Prep'!$B$15)</f>
        <v>26277342</v>
      </c>
      <c r="J3">
        <v>2017</v>
      </c>
      <c r="K3" s="2">
        <f>AVERAGEIFS(Data!F:F,Data!B:B,'Data Prep'!$B$3,Data!A:A,'Data Prep'!J3)</f>
        <v>51626.702127659577</v>
      </c>
      <c r="L3" s="1">
        <f>SUMIFS(Data!E:E,Data!B:B,'Data Prep'!$B$3,Data!A:A,'Data Prep'!J3)</f>
        <v>1864222</v>
      </c>
      <c r="N3" t="str" cm="1">
        <f t="array" ref="N3:N52">_xlfn.UNIQUE(Data!C:C)</f>
        <v>State</v>
      </c>
      <c r="O3">
        <f>SUMIFS(Data!E:E,Data!B:B,'Data Prep'!$B$3,Data!A:A,'Data Prep'!$B$15,Data!C:C,'Data Prep'!N3)</f>
        <v>0</v>
      </c>
      <c r="Q3" t="e" vm="3">
        <v>#VALUE!</v>
      </c>
      <c r="R3" cm="1" vm="4">
        <f t="array" ref="R3">_FV(Q3,"Population")</f>
        <v>7171646</v>
      </c>
    </row>
    <row r="4" spans="1:18" x14ac:dyDescent="0.3">
      <c r="A4" t="s">
        <v>51</v>
      </c>
      <c r="D4" t="s">
        <v>56</v>
      </c>
      <c r="E4" s="2">
        <f>AVERAGEIFS(Data!F:F,Data!B:B,D4,Data!A:A,$B$15)</f>
        <v>90040.666666666672</v>
      </c>
      <c r="G4" t="s">
        <v>58</v>
      </c>
      <c r="H4" s="1">
        <f>SUMIFS(Data!E:E,Data!B:B,G4,Data!A:A,'Data Prep'!$B$15)</f>
        <v>22035033</v>
      </c>
      <c r="J4">
        <v>2018</v>
      </c>
      <c r="K4" s="2">
        <f>AVERAGEIFS(Data!F:F,Data!B:B,'Data Prep'!$B$3,Data!A:A,'Data Prep'!J4)</f>
        <v>53173.9375</v>
      </c>
      <c r="L4" s="1">
        <f>SUMIFS(Data!E:E,Data!B:B,'Data Prep'!$B$3,Data!A:A,'Data Prep'!J4)</f>
        <v>1917445</v>
      </c>
      <c r="N4" t="str">
        <v>Alabama</v>
      </c>
      <c r="O4">
        <f>SUMIFS(Data!E:E,Data!B:B,'Data Prep'!$B$3,Data!A:A,'Data Prep'!$B$15,Data!C:C,'Data Prep'!#REF!)</f>
        <v>0</v>
      </c>
      <c r="Q4" t="e" vm="5">
        <v>#VALUE!</v>
      </c>
      <c r="R4" cm="1" vm="6">
        <f t="array" ref="R4">_FV(Q4,"Population")</f>
        <v>3013825</v>
      </c>
    </row>
    <row r="5" spans="1:18" x14ac:dyDescent="0.3">
      <c r="A5" t="s">
        <v>58</v>
      </c>
      <c r="D5" t="s">
        <v>57</v>
      </c>
      <c r="E5" s="2">
        <f>AVERAGEIFS(Data!F:F,Data!B:B,D5,Data!A:A,$B$15)</f>
        <v>74713.0625</v>
      </c>
      <c r="G5" t="s">
        <v>57</v>
      </c>
      <c r="H5" s="1">
        <f>SUMIFS(Data!E:E,Data!B:B,G5,Data!A:A,'Data Prep'!$B$15)</f>
        <v>20065896</v>
      </c>
      <c r="J5">
        <v>2019</v>
      </c>
      <c r="K5" s="2">
        <f>AVERAGEIFS(Data!F:F,Data!B:B,'Data Prep'!$B$3,Data!A:A,'Data Prep'!J5)</f>
        <v>54723.895833333336</v>
      </c>
      <c r="L5" s="1">
        <f>SUMIFS(Data!E:E,Data!B:B,'Data Prep'!$B$3,Data!A:A,'Data Prep'!J5)</f>
        <v>1917640</v>
      </c>
      <c r="N5" t="str">
        <v>Arizona</v>
      </c>
      <c r="O5">
        <f>SUMIFS(Data!E:E,Data!B:B,'Data Prep'!$B$3,Data!A:A,'Data Prep'!$B$15,Data!C:C,'Data Prep'!N4)</f>
        <v>18051</v>
      </c>
      <c r="Q5" t="e" vm="7">
        <v>#VALUE!</v>
      </c>
      <c r="R5" cm="1" vm="8">
        <f t="array" ref="R5">_FV(Q5,"Population")</f>
        <v>39557045</v>
      </c>
    </row>
    <row r="6" spans="1:18" x14ac:dyDescent="0.3">
      <c r="A6" t="s">
        <v>56</v>
      </c>
      <c r="D6" t="s">
        <v>52</v>
      </c>
      <c r="E6" s="2">
        <f>AVERAGEIFS(Data!F:F,Data!B:B,D6,Data!A:A,$B$15)</f>
        <v>68427.875</v>
      </c>
      <c r="G6" t="s">
        <v>59</v>
      </c>
      <c r="H6" s="1">
        <f>SUMIFS(Data!E:E,Data!B:B,G6,Data!A:A,'Data Prep'!$B$15)</f>
        <v>12649500</v>
      </c>
      <c r="J6">
        <v>2020</v>
      </c>
      <c r="K6" s="2">
        <f>AVERAGEIFS(Data!F:F,Data!B:B,'Data Prep'!$B$3,Data!A:A,'Data Prep'!J6)</f>
        <v>55605.9375</v>
      </c>
      <c r="L6" s="1">
        <f>SUMIFS(Data!E:E,Data!B:B,'Data Prep'!$B$3,Data!A:A,'Data Prep'!J6)</f>
        <v>1762873</v>
      </c>
      <c r="N6" t="str">
        <v>Arkansas</v>
      </c>
      <c r="O6">
        <f>SUMIFS(Data!E:E,Data!B:B,'Data Prep'!$B$3,Data!A:A,'Data Prep'!$B$15,Data!C:C,'Data Prep'!N6)</f>
        <v>15961</v>
      </c>
      <c r="Q6" t="e" vm="9">
        <v>#VALUE!</v>
      </c>
      <c r="R6" cm="1" vm="10">
        <f t="array" ref="R6">_FV(Q6,"Population")</f>
        <v>5695564</v>
      </c>
    </row>
    <row r="7" spans="1:18" x14ac:dyDescent="0.3">
      <c r="A7" t="s">
        <v>53</v>
      </c>
      <c r="D7" t="s">
        <v>51</v>
      </c>
      <c r="E7" s="2">
        <f>AVERAGEIFS(Data!F:F,Data!B:B,D7,Data!A:A,$B$15)</f>
        <v>63896.895833333336</v>
      </c>
      <c r="G7" t="s">
        <v>52</v>
      </c>
      <c r="H7" s="1">
        <f>SUMIFS(Data!E:E,Data!B:B,G7,Data!A:A,'Data Prep'!$B$15)</f>
        <v>12058694</v>
      </c>
      <c r="N7" t="str">
        <v>California</v>
      </c>
      <c r="O7">
        <f>SUMIFS(Data!E:E,Data!B:B,'Data Prep'!$B$3,Data!A:A,'Data Prep'!$B$15,Data!C:C,'Data Prep'!N7)</f>
        <v>425665</v>
      </c>
      <c r="Q7" t="e" vm="11">
        <v>#VALUE!</v>
      </c>
      <c r="R7" cm="1" vm="12">
        <f t="array" ref="R7">_FV(Q7,"Population")</f>
        <v>3572665</v>
      </c>
    </row>
    <row r="8" spans="1:18" x14ac:dyDescent="0.3">
      <c r="A8" t="s">
        <v>59</v>
      </c>
      <c r="D8" t="s">
        <v>55</v>
      </c>
      <c r="E8" s="2">
        <f>AVERAGEIFS(Data!F:F,Data!B:B,D8,Data!A:A,$B$15)</f>
        <v>55605.9375</v>
      </c>
      <c r="G8" t="s">
        <v>56</v>
      </c>
      <c r="H8" s="1">
        <f>SUMIFS(Data!E:E,Data!B:B,G8,Data!A:A,'Data Prep'!$B$15)</f>
        <v>8142043</v>
      </c>
      <c r="N8" t="str">
        <v>Colorado</v>
      </c>
      <c r="O8">
        <f>SUMIFS(Data!E:E,Data!B:B,'Data Prep'!$B$3,Data!A:A,'Data Prep'!$B$15,Data!C:C,'Data Prep'!N8)</f>
        <v>41633</v>
      </c>
      <c r="Q8" t="e" vm="13">
        <v>#VALUE!</v>
      </c>
      <c r="R8" cm="1" vm="14">
        <f t="array" ref="R8">_FV(Q8,"Population")</f>
        <v>967171</v>
      </c>
    </row>
    <row r="9" spans="1:18" x14ac:dyDescent="0.3">
      <c r="A9" t="s">
        <v>52</v>
      </c>
      <c r="D9" t="s">
        <v>58</v>
      </c>
      <c r="E9" s="2">
        <f>AVERAGEIFS(Data!F:F,Data!B:B,D9,Data!A:A,$B$15)</f>
        <v>53607.208333333336</v>
      </c>
      <c r="G9" t="s">
        <v>51</v>
      </c>
      <c r="H9" s="1">
        <f>SUMIFS(Data!E:E,Data!B:B,G9,Data!A:A,'Data Prep'!$B$15)</f>
        <v>7136444</v>
      </c>
      <c r="N9" t="str">
        <v>Connecticut</v>
      </c>
      <c r="O9">
        <f>SUMIFS(Data!E:E,Data!B:B,'Data Prep'!$B$3,Data!A:A,'Data Prep'!$B$15,Data!C:C,'Data Prep'!N9)</f>
        <v>5260</v>
      </c>
      <c r="Q9" t="e" vm="15">
        <v>#VALUE!</v>
      </c>
      <c r="R9" cm="1" vm="16">
        <f t="array" ref="R9">_FV(Q9,"Population")</f>
        <v>21670000</v>
      </c>
    </row>
    <row r="10" spans="1:18" x14ac:dyDescent="0.3">
      <c r="A10" t="s">
        <v>55</v>
      </c>
      <c r="D10" t="s">
        <v>54</v>
      </c>
      <c r="E10" s="2">
        <f>AVERAGEIFS(Data!F:F,Data!B:B,D10,Data!A:A,$B$15)</f>
        <v>49366.8125</v>
      </c>
      <c r="G10" t="s">
        <v>60</v>
      </c>
      <c r="H10" s="1">
        <f>SUMIFS(Data!E:E,Data!B:B,G10,Data!A:A,'Data Prep'!$B$15)</f>
        <v>3843699</v>
      </c>
      <c r="N10" t="str">
        <v>Delaware</v>
      </c>
      <c r="O10">
        <f>SUMIFS(Data!E:E,Data!B:B,'Data Prep'!$B$3,Data!A:A,'Data Prep'!$B$15,Data!C:C,'Data Prep'!N10)</f>
        <v>1317</v>
      </c>
      <c r="Q10" t="e" vm="17">
        <v>#VALUE!</v>
      </c>
      <c r="R10" cm="1" vm="18">
        <f t="array" ref="R10">_FV(Q10,"Population")</f>
        <v>10519475</v>
      </c>
    </row>
    <row r="11" spans="1:18" x14ac:dyDescent="0.3">
      <c r="A11" t="s">
        <v>60</v>
      </c>
      <c r="D11" t="s">
        <v>60</v>
      </c>
      <c r="E11" s="2">
        <f>AVERAGEIFS(Data!F:F,Data!B:B,D11,Data!A:A,$B$15)</f>
        <v>40790.1875</v>
      </c>
      <c r="G11" t="s">
        <v>53</v>
      </c>
      <c r="H11" s="1">
        <f>SUMIFS(Data!E:E,Data!B:B,G11,Data!A:A,'Data Prep'!$B$15)</f>
        <v>2677815</v>
      </c>
      <c r="N11" t="str">
        <v>Florida</v>
      </c>
      <c r="O11">
        <f>SUMIFS(Data!E:E,Data!B:B,'Data Prep'!$B$3,Data!A:A,'Data Prep'!$B$15,Data!C:C,'Data Prep'!N11)</f>
        <v>71107</v>
      </c>
      <c r="Q11" t="e" vm="19">
        <v>#VALUE!</v>
      </c>
      <c r="R11" cm="1" vm="20">
        <f t="array" ref="R11">_FV(Q11,"Population")</f>
        <v>1754208</v>
      </c>
    </row>
    <row r="12" spans="1:18" x14ac:dyDescent="0.3">
      <c r="A12" t="s">
        <v>54</v>
      </c>
      <c r="D12" t="s">
        <v>59</v>
      </c>
      <c r="E12" s="2">
        <f>AVERAGEIFS(Data!F:F,Data!B:B,D12,Data!A:A,$B$15)</f>
        <v>23286.416666666668</v>
      </c>
      <c r="G12" t="s">
        <v>55</v>
      </c>
      <c r="H12" s="1">
        <f>SUMIFS(Data!E:E,Data!B:B,G12,Data!A:A,'Data Prep'!$B$15)</f>
        <v>1762873</v>
      </c>
      <c r="N12" t="str">
        <v>Georgia</v>
      </c>
      <c r="O12">
        <f>SUMIFS(Data!E:E,Data!B:B,'Data Prep'!$B$3,Data!A:A,'Data Prep'!$B$15,Data!C:C,'Data Prep'!N12)</f>
        <v>29309</v>
      </c>
      <c r="Q12" t="e" vm="21">
        <v>#VALUE!</v>
      </c>
      <c r="R12" cm="1" vm="22">
        <f t="array" ref="R12">_FV(Q12,"Population")</f>
        <v>12741080</v>
      </c>
    </row>
    <row r="13" spans="1:18" x14ac:dyDescent="0.3">
      <c r="N13" t="str">
        <v>Idaho</v>
      </c>
      <c r="O13">
        <f>SUMIFS(Data!E:E,Data!B:B,'Data Prep'!$B$3,Data!A:A,'Data Prep'!$B$15,Data!C:C,'Data Prep'!N13)</f>
        <v>27020</v>
      </c>
      <c r="Q13" t="e" vm="23">
        <v>#VALUE!</v>
      </c>
      <c r="R13" cm="1" vm="24">
        <f t="array" ref="R13">_FV(Q13,"Population")</f>
        <v>6691878</v>
      </c>
    </row>
    <row r="14" spans="1:18" x14ac:dyDescent="0.3">
      <c r="A14" s="6" t="s">
        <v>67</v>
      </c>
      <c r="B14" s="6"/>
      <c r="G14" s="5" t="s">
        <v>70</v>
      </c>
      <c r="H14" s="5"/>
      <c r="N14" t="str">
        <v>Illinois</v>
      </c>
      <c r="O14">
        <f>SUMIFS(Data!E:E,Data!B:B,'Data Prep'!$B$3,Data!A:A,'Data Prep'!$B$15,Data!C:C,'Data Prep'!N14)</f>
        <v>24933</v>
      </c>
      <c r="Q14" t="e" vm="25">
        <v>#VALUE!</v>
      </c>
      <c r="R14" cm="1" vm="26">
        <f t="array" ref="R14">_FV(Q14,"Population")</f>
        <v>3156145</v>
      </c>
    </row>
    <row r="15" spans="1:18" x14ac:dyDescent="0.3">
      <c r="A15" s="8" t="s">
        <v>64</v>
      </c>
      <c r="B15">
        <v>2020</v>
      </c>
      <c r="G15" s="4" t="s">
        <v>49</v>
      </c>
      <c r="H15" s="4" t="s">
        <v>62</v>
      </c>
      <c r="N15" t="str">
        <v>Indiana</v>
      </c>
      <c r="O15">
        <f>SUMIFS(Data!E:E,Data!B:B,'Data Prep'!$B$3,Data!A:A,'Data Prep'!$B$15,Data!C:C,'Data Prep'!N15)</f>
        <v>20872</v>
      </c>
      <c r="Q15" t="e" vm="27">
        <v>#VALUE!</v>
      </c>
      <c r="R15" cm="1" vm="28">
        <f t="array" ref="R15">_FV(Q15,"Population")</f>
        <v>2911505</v>
      </c>
    </row>
    <row r="16" spans="1:18" x14ac:dyDescent="0.3">
      <c r="G16" t="str">
        <f>B3</f>
        <v>Natural Resources</v>
      </c>
      <c r="H16">
        <f>VLOOKUP(B3,G3:H12,2,0)</f>
        <v>1762873</v>
      </c>
      <c r="N16" t="str">
        <v>Iowa</v>
      </c>
      <c r="O16">
        <f>SUMIFS(Data!E:E,Data!B:B,'Data Prep'!$B$3,Data!A:A,'Data Prep'!$B$15,Data!C:C,'Data Prep'!N16)</f>
        <v>22868</v>
      </c>
      <c r="Q16" t="e" vm="29">
        <v>#VALUE!</v>
      </c>
      <c r="R16" cm="1" vm="30">
        <f t="array" ref="R16">_FV(Q16,"Population")</f>
        <v>4468402</v>
      </c>
    </row>
    <row r="17" spans="7:18" x14ac:dyDescent="0.3">
      <c r="G17" t="s">
        <v>71</v>
      </c>
      <c r="H17" s="1">
        <f>SUM(H3:H12)-H16</f>
        <v>114886466</v>
      </c>
      <c r="N17" t="str">
        <v>Kansas</v>
      </c>
      <c r="O17">
        <f>SUMIFS(Data!E:E,Data!B:B,'Data Prep'!$B$3,Data!A:A,'Data Prep'!$B$15,Data!C:C,'Data Prep'!N17)</f>
        <v>18607</v>
      </c>
      <c r="Q17" t="e" vm="31">
        <v>#VALUE!</v>
      </c>
      <c r="R17" cm="1" vm="32">
        <f t="array" ref="R17">_FV(Q17,"Population")</f>
        <v>4659978</v>
      </c>
    </row>
    <row r="18" spans="7:18" x14ac:dyDescent="0.3">
      <c r="N18" t="str">
        <v>Kentucky</v>
      </c>
      <c r="O18">
        <f>SUMIFS(Data!E:E,Data!B:B,'Data Prep'!$B$3,Data!A:A,'Data Prep'!$B$15,Data!C:C,'Data Prep'!N18)</f>
        <v>16061</v>
      </c>
      <c r="Q18" t="e" vm="33">
        <v>#VALUE!</v>
      </c>
      <c r="R18" cm="1" vm="34">
        <f t="array" ref="R18">_FV(Q18,"Population")</f>
        <v>1338404</v>
      </c>
    </row>
    <row r="19" spans="7:18" x14ac:dyDescent="0.3">
      <c r="N19" t="str">
        <v>Louisiana</v>
      </c>
      <c r="O19">
        <f>SUMIFS(Data!E:E,Data!B:B,'Data Prep'!$B$3,Data!A:A,'Data Prep'!$B$15,Data!C:C,'Data Prep'!N19)</f>
        <v>37751</v>
      </c>
      <c r="Q19" t="e" vm="35">
        <v>#VALUE!</v>
      </c>
      <c r="R19" cm="1" vm="36">
        <f t="array" ref="R19">_FV(Q19,"Population")</f>
        <v>6042718</v>
      </c>
    </row>
    <row r="20" spans="7:18" x14ac:dyDescent="0.3">
      <c r="N20" t="str">
        <v>Maine</v>
      </c>
      <c r="O20">
        <f>SUMIFS(Data!E:E,Data!B:B,'Data Prep'!$B$3,Data!A:A,'Data Prep'!$B$15,Data!C:C,'Data Prep'!N20)</f>
        <v>7787</v>
      </c>
      <c r="Q20" t="e" vm="37">
        <v>#VALUE!</v>
      </c>
      <c r="R20" cm="1" vm="38">
        <f t="array" ref="R20">_FV(Q20,"Population")</f>
        <v>6902149</v>
      </c>
    </row>
    <row r="21" spans="7:18" x14ac:dyDescent="0.3">
      <c r="N21" t="str">
        <v>Maryland</v>
      </c>
      <c r="O21">
        <f>SUMIFS(Data!E:E,Data!B:B,'Data Prep'!$B$3,Data!A:A,'Data Prep'!$B$15,Data!C:C,'Data Prep'!N21)</f>
        <v>7112</v>
      </c>
      <c r="Q21" t="e" vm="39">
        <v>#VALUE!</v>
      </c>
      <c r="R21" cm="1" vm="40">
        <f t="array" ref="R21">_FV(Q21,"Population")</f>
        <v>9995915</v>
      </c>
    </row>
    <row r="22" spans="7:18" x14ac:dyDescent="0.3">
      <c r="N22" t="str">
        <v>Massachusetts</v>
      </c>
      <c r="O22">
        <f>SUMIFS(Data!E:E,Data!B:B,'Data Prep'!$B$3,Data!A:A,'Data Prep'!$B$15,Data!C:C,'Data Prep'!N22)</f>
        <v>11134</v>
      </c>
      <c r="Q22" t="e" vm="41">
        <v>#VALUE!</v>
      </c>
      <c r="R22" cm="1" vm="42">
        <f t="array" ref="R22">_FV(Q22,"Population")</f>
        <v>5611179</v>
      </c>
    </row>
    <row r="23" spans="7:18" x14ac:dyDescent="0.3">
      <c r="N23" t="str">
        <v>Michigan</v>
      </c>
      <c r="O23">
        <f>SUMIFS(Data!E:E,Data!B:B,'Data Prep'!$B$3,Data!A:A,'Data Prep'!$B$15,Data!C:C,'Data Prep'!N23)</f>
        <v>34897</v>
      </c>
      <c r="Q23" t="e" vm="43">
        <v>#VALUE!</v>
      </c>
      <c r="R23" cm="1" vm="44">
        <f t="array" ref="R23">_FV(Q23,"Population")</f>
        <v>2963914</v>
      </c>
    </row>
    <row r="24" spans="7:18" x14ac:dyDescent="0.3">
      <c r="N24" t="str">
        <v>Minnesota</v>
      </c>
      <c r="O24">
        <f>SUMIFS(Data!E:E,Data!B:B,'Data Prep'!$B$3,Data!A:A,'Data Prep'!$B$15,Data!C:C,'Data Prep'!N24)</f>
        <v>28204</v>
      </c>
      <c r="Q24" t="e" vm="45">
        <v>#VALUE!</v>
      </c>
      <c r="R24" cm="1" vm="46">
        <f t="array" ref="R24">_FV(Q24,"Population")</f>
        <v>6126452</v>
      </c>
    </row>
    <row r="25" spans="7:18" x14ac:dyDescent="0.3">
      <c r="N25" t="str">
        <v>Mississippi</v>
      </c>
      <c r="O25">
        <f>SUMIFS(Data!E:E,Data!B:B,'Data Prep'!$B$3,Data!A:A,'Data Prep'!$B$15,Data!C:C,'Data Prep'!N25)</f>
        <v>14561</v>
      </c>
      <c r="Q25" t="e" vm="47">
        <v>#VALUE!</v>
      </c>
      <c r="R25" cm="1" vm="48">
        <f t="array" ref="R25">_FV(Q25,"Population")</f>
        <v>1062305</v>
      </c>
    </row>
    <row r="26" spans="7:18" x14ac:dyDescent="0.3">
      <c r="N26" t="str">
        <v>Missouri</v>
      </c>
      <c r="O26">
        <f>SUMIFS(Data!E:E,Data!B:B,'Data Prep'!$B$3,Data!A:A,'Data Prep'!$B$15,Data!C:C,'Data Prep'!N26)</f>
        <v>16963</v>
      </c>
      <c r="Q26" t="e" vm="49">
        <v>#VALUE!</v>
      </c>
      <c r="R26" cm="1" vm="50">
        <f t="array" ref="R26">_FV(Q26,"Population")</f>
        <v>1929268</v>
      </c>
    </row>
    <row r="27" spans="7:18" x14ac:dyDescent="0.3">
      <c r="N27" t="str">
        <v>Montana</v>
      </c>
      <c r="O27">
        <f>SUMIFS(Data!E:E,Data!B:B,'Data Prep'!$B$3,Data!A:A,'Data Prep'!$B$15,Data!C:C,'Data Prep'!N27)</f>
        <v>12449</v>
      </c>
      <c r="Q27" t="e" vm="51">
        <v>#VALUE!</v>
      </c>
      <c r="R27" cm="1" vm="52">
        <f t="array" ref="R27">_FV(Q27,"Population")</f>
        <v>3034392</v>
      </c>
    </row>
    <row r="28" spans="7:18" x14ac:dyDescent="0.3">
      <c r="N28" t="str">
        <v>Nebraska</v>
      </c>
      <c r="O28">
        <f>SUMIFS(Data!E:E,Data!B:B,'Data Prep'!$B$3,Data!A:A,'Data Prep'!$B$15,Data!C:C,'Data Prep'!N28)</f>
        <v>16054</v>
      </c>
      <c r="Q28" t="e" vm="53">
        <v>#VALUE!</v>
      </c>
      <c r="R28" cm="1" vm="54">
        <f t="array" ref="R28">_FV(Q28,"Population")</f>
        <v>1356458</v>
      </c>
    </row>
    <row r="29" spans="7:18" x14ac:dyDescent="0.3">
      <c r="N29" t="str">
        <v>Nevada</v>
      </c>
      <c r="O29">
        <f>SUMIFS(Data!E:E,Data!B:B,'Data Prep'!$B$3,Data!A:A,'Data Prep'!$B$15,Data!C:C,'Data Prep'!N29)</f>
        <v>19509</v>
      </c>
      <c r="Q29" t="e" vm="55">
        <v>#VALUE!</v>
      </c>
      <c r="R29" cm="1" vm="56">
        <f t="array" ref="R29">_FV(Q29,"Population")</f>
        <v>8908520</v>
      </c>
    </row>
    <row r="30" spans="7:18" x14ac:dyDescent="0.3">
      <c r="N30" t="str">
        <v>New Hampshire</v>
      </c>
      <c r="O30">
        <f>SUMIFS(Data!E:E,Data!B:B,'Data Prep'!$B$3,Data!A:A,'Data Prep'!$B$15,Data!C:C,'Data Prep'!N30)</f>
        <v>2671</v>
      </c>
      <c r="Q30" t="e" vm="57">
        <v>#VALUE!</v>
      </c>
      <c r="R30" cm="1" vm="58">
        <f t="array" ref="R30">_FV(Q30,"Population")</f>
        <v>2095428</v>
      </c>
    </row>
    <row r="31" spans="7:18" x14ac:dyDescent="0.3">
      <c r="N31" t="str">
        <v>New Jersey</v>
      </c>
      <c r="O31">
        <f>SUMIFS(Data!E:E,Data!B:B,'Data Prep'!$B$3,Data!A:A,'Data Prep'!$B$15,Data!C:C,'Data Prep'!N31)</f>
        <v>11868</v>
      </c>
      <c r="Q31" t="e" vm="59">
        <v>#VALUE!</v>
      </c>
      <c r="R31" cm="1" vm="60">
        <f t="array" ref="R31">_FV(Q31,"Population")</f>
        <v>19542209</v>
      </c>
    </row>
    <row r="32" spans="7:18" x14ac:dyDescent="0.3">
      <c r="N32" t="str">
        <v>New Mexico</v>
      </c>
      <c r="O32">
        <f>SUMIFS(Data!E:E,Data!B:B,'Data Prep'!$B$3,Data!A:A,'Data Prep'!$B$15,Data!C:C,'Data Prep'!N32)</f>
        <v>30471</v>
      </c>
      <c r="Q32" t="e" vm="61">
        <v>#VALUE!</v>
      </c>
      <c r="R32" cm="1" vm="62">
        <f t="array" ref="R32">_FV(Q32,"Population")</f>
        <v>10383620</v>
      </c>
    </row>
    <row r="33" spans="14:18" x14ac:dyDescent="0.3">
      <c r="N33" t="str">
        <v>New York</v>
      </c>
      <c r="O33">
        <f>SUMIFS(Data!E:E,Data!B:B,'Data Prep'!$B$3,Data!A:A,'Data Prep'!$B$15,Data!C:C,'Data Prep'!N33)</f>
        <v>31214</v>
      </c>
      <c r="Q33" t="e" vm="63">
        <v>#VALUE!</v>
      </c>
      <c r="R33" cm="1" vm="64">
        <f t="array" ref="R33">_FV(Q33,"Population")</f>
        <v>760077</v>
      </c>
    </row>
    <row r="34" spans="14:18" x14ac:dyDescent="0.3">
      <c r="N34" t="str">
        <v>North Carolina</v>
      </c>
      <c r="O34">
        <f>SUMIFS(Data!E:E,Data!B:B,'Data Prep'!$B$3,Data!A:A,'Data Prep'!$B$15,Data!C:C,'Data Prep'!N34)</f>
        <v>29560</v>
      </c>
      <c r="Q34" t="e" vm="65">
        <v>#VALUE!</v>
      </c>
      <c r="R34" cm="1" vm="66">
        <f t="array" ref="R34">_FV(Q34,"Population")</f>
        <v>11689442</v>
      </c>
    </row>
    <row r="35" spans="14:18" x14ac:dyDescent="0.3">
      <c r="N35" t="str">
        <v>North Dakota</v>
      </c>
      <c r="O35">
        <f>SUMIFS(Data!E:E,Data!B:B,'Data Prep'!$B$3,Data!A:A,'Data Prep'!$B$15,Data!C:C,'Data Prep'!N35)</f>
        <v>19954</v>
      </c>
      <c r="Q35" t="e" vm="67">
        <v>#VALUE!</v>
      </c>
      <c r="R35" cm="1" vm="68">
        <f t="array" ref="R35">_FV(Q35,"Population")</f>
        <v>3943079</v>
      </c>
    </row>
    <row r="36" spans="14:18" x14ac:dyDescent="0.3">
      <c r="N36" t="str">
        <v>Ohio</v>
      </c>
      <c r="O36">
        <f>SUMIFS(Data!E:E,Data!B:B,'Data Prep'!$B$3,Data!A:A,'Data Prep'!$B$15,Data!C:C,'Data Prep'!N36)</f>
        <v>25841</v>
      </c>
      <c r="Q36" t="e" vm="69">
        <v>#VALUE!</v>
      </c>
      <c r="R36" cm="1" vm="70">
        <f t="array" ref="R36">_FV(Q36,"Population")</f>
        <v>4190713</v>
      </c>
    </row>
    <row r="37" spans="14:18" x14ac:dyDescent="0.3">
      <c r="N37" t="str">
        <v>Oklahoma</v>
      </c>
      <c r="O37">
        <f>SUMIFS(Data!E:E,Data!B:B,'Data Prep'!$B$3,Data!A:A,'Data Prep'!$B$15,Data!C:C,'Data Prep'!N37)</f>
        <v>40722</v>
      </c>
      <c r="Q37" t="e" vm="71">
        <v>#VALUE!</v>
      </c>
      <c r="R37" cm="1" vm="72">
        <f t="array" ref="R37">_FV(Q37,"Population")</f>
        <v>12807060</v>
      </c>
    </row>
    <row r="38" spans="14:18" x14ac:dyDescent="0.3">
      <c r="N38" t="str">
        <v>Oregon</v>
      </c>
      <c r="O38">
        <f>SUMIFS(Data!E:E,Data!B:B,'Data Prep'!$B$3,Data!A:A,'Data Prep'!$B$15,Data!C:C,'Data Prep'!N38)</f>
        <v>54360</v>
      </c>
      <c r="Q38" t="e" vm="73">
        <v>#VALUE!</v>
      </c>
      <c r="R38" cm="1" vm="74">
        <f t="array" ref="R38">_FV(Q38,"Population")</f>
        <v>1057315</v>
      </c>
    </row>
    <row r="39" spans="14:18" x14ac:dyDescent="0.3">
      <c r="N39" t="str">
        <v>Pennsylvania</v>
      </c>
      <c r="O39">
        <f>SUMIFS(Data!E:E,Data!B:B,'Data Prep'!$B$3,Data!A:A,'Data Prep'!$B$15,Data!C:C,'Data Prep'!N39)</f>
        <v>47789</v>
      </c>
      <c r="Q39" t="e" vm="75">
        <v>#VALUE!</v>
      </c>
      <c r="R39" cm="1" vm="76">
        <f t="array" ref="R39">_FV(Q39,"Population")</f>
        <v>5084127</v>
      </c>
    </row>
    <row r="40" spans="14:18" x14ac:dyDescent="0.3">
      <c r="N40" t="str">
        <v>Rhode Island</v>
      </c>
      <c r="O40">
        <f>SUMIFS(Data!E:E,Data!B:B,'Data Prep'!$B$3,Data!A:A,'Data Prep'!$B$15,Data!C:C,'Data Prep'!N40)</f>
        <v>1128</v>
      </c>
      <c r="Q40" t="e" vm="77">
        <v>#VALUE!</v>
      </c>
      <c r="R40" cm="1" vm="78">
        <f t="array" ref="R40">_FV(Q40,"Population")</f>
        <v>882235</v>
      </c>
    </row>
    <row r="41" spans="14:18" x14ac:dyDescent="0.3">
      <c r="N41" t="str">
        <v>South Carolina</v>
      </c>
      <c r="O41">
        <f>SUMIFS(Data!E:E,Data!B:B,'Data Prep'!$B$3,Data!A:A,'Data Prep'!$B$15,Data!C:C,'Data Prep'!N41)</f>
        <v>12442</v>
      </c>
      <c r="Q41" t="e" vm="79">
        <v>#VALUE!</v>
      </c>
      <c r="R41" cm="1" vm="80">
        <f t="array" ref="R41">_FV(Q41,"Population")</f>
        <v>6770010</v>
      </c>
    </row>
    <row r="42" spans="14:18" x14ac:dyDescent="0.3">
      <c r="N42" t="str">
        <v>South Dakota</v>
      </c>
      <c r="O42">
        <f>SUMIFS(Data!E:E,Data!B:B,'Data Prep'!$B$3,Data!A:A,'Data Prep'!$B$15,Data!C:C,'Data Prep'!N42)</f>
        <v>7137</v>
      </c>
      <c r="Q42" t="e" vm="81">
        <v>#VALUE!</v>
      </c>
      <c r="R42" cm="1" vm="82">
        <f t="array" ref="R42">_FV(Q42,"Population")</f>
        <v>29145505</v>
      </c>
    </row>
    <row r="43" spans="14:18" x14ac:dyDescent="0.3">
      <c r="N43" t="str">
        <v>Tennessee</v>
      </c>
      <c r="O43">
        <f>SUMIFS(Data!E:E,Data!B:B,'Data Prep'!$B$3,Data!A:A,'Data Prep'!$B$15,Data!C:C,'Data Prep'!N43)</f>
        <v>11134</v>
      </c>
      <c r="Q43" t="e" vm="83">
        <v>#VALUE!</v>
      </c>
      <c r="R43" cm="1" vm="84">
        <f t="array" ref="R43">_FV(Q43,"Population")</f>
        <v>3161105</v>
      </c>
    </row>
    <row r="44" spans="14:18" x14ac:dyDescent="0.3">
      <c r="N44" t="str">
        <v>Texas</v>
      </c>
      <c r="O44">
        <f>SUMIFS(Data!E:E,Data!B:B,'Data Prep'!$B$3,Data!A:A,'Data Prep'!$B$15,Data!C:C,'Data Prep'!N44)</f>
        <v>249859</v>
      </c>
      <c r="Q44" t="e" vm="85">
        <v>#VALUE!</v>
      </c>
      <c r="R44" cm="1" vm="86">
        <f t="array" ref="R44">_FV(Q44,"Population")</f>
        <v>626299</v>
      </c>
    </row>
    <row r="45" spans="14:18" x14ac:dyDescent="0.3">
      <c r="N45" t="str">
        <v>Utah</v>
      </c>
      <c r="O45">
        <f>SUMIFS(Data!E:E,Data!B:B,'Data Prep'!$B$3,Data!A:A,'Data Prep'!$B$15,Data!C:C,'Data Prep'!N45)</f>
        <v>14648</v>
      </c>
      <c r="Q45" t="e" vm="87">
        <v>#VALUE!</v>
      </c>
      <c r="R45" cm="1" vm="88">
        <f t="array" ref="R45">_FV(Q45,"Population")</f>
        <v>8517685</v>
      </c>
    </row>
    <row r="46" spans="14:18" x14ac:dyDescent="0.3">
      <c r="N46" t="str">
        <v>Vermont</v>
      </c>
      <c r="O46">
        <f>SUMIFS(Data!E:E,Data!B:B,'Data Prep'!$B$3,Data!A:A,'Data Prep'!$B$15,Data!C:C,'Data Prep'!N46)</f>
        <v>4095</v>
      </c>
      <c r="Q46" t="e" vm="89">
        <v>#VALUE!</v>
      </c>
      <c r="R46" cm="1" vm="90">
        <f t="array" ref="R46">_FV(Q46,"Population")</f>
        <v>7614893</v>
      </c>
    </row>
    <row r="47" spans="14:18" x14ac:dyDescent="0.3">
      <c r="N47" t="str">
        <v>Virginia</v>
      </c>
      <c r="O47">
        <f>SUMIFS(Data!E:E,Data!B:B,'Data Prep'!$B$3,Data!A:A,'Data Prep'!$B$15,Data!C:C,'Data Prep'!N47)</f>
        <v>17603</v>
      </c>
      <c r="Q47" t="e" vm="91">
        <v>#VALUE!</v>
      </c>
      <c r="R47" cm="1" vm="92">
        <f t="array" ref="R47">_FV(Q47,"Population")</f>
        <v>1805832</v>
      </c>
    </row>
    <row r="48" spans="14:18" x14ac:dyDescent="0.3">
      <c r="N48" t="str">
        <v>Washington</v>
      </c>
      <c r="O48">
        <f>SUMIFS(Data!E:E,Data!B:B,'Data Prep'!$B$3,Data!A:A,'Data Prep'!$B$15,Data!C:C,'Data Prep'!N48)</f>
        <v>101358</v>
      </c>
      <c r="Q48" t="e" vm="93">
        <v>#VALUE!</v>
      </c>
      <c r="R48" cm="1" vm="94">
        <f t="array" ref="R48">_FV(Q48,"Population")</f>
        <v>5813568</v>
      </c>
    </row>
    <row r="49" spans="14:18" x14ac:dyDescent="0.3">
      <c r="N49" t="str">
        <v>West Virginia</v>
      </c>
      <c r="O49">
        <f>SUMIFS(Data!E:E,Data!B:B,'Data Prep'!$B$3,Data!A:A,'Data Prep'!$B$15,Data!C:C,'Data Prep'!N49)</f>
        <v>18455</v>
      </c>
      <c r="Q49" t="e" vm="95">
        <v>#VALUE!</v>
      </c>
      <c r="R49" cm="1" vm="96">
        <f t="array" ref="R49">_FV(Q49,"Population")</f>
        <v>577737</v>
      </c>
    </row>
    <row r="50" spans="14:18" x14ac:dyDescent="0.3">
      <c r="N50" t="str">
        <v>Wisconsin</v>
      </c>
      <c r="O50">
        <f>SUMIFS(Data!E:E,Data!B:B,'Data Prep'!$B$3,Data!A:A,'Data Prep'!$B$15,Data!C:C,'Data Prep'!N50)</f>
        <v>30781</v>
      </c>
    </row>
    <row r="51" spans="14:18" x14ac:dyDescent="0.3">
      <c r="N51" t="str">
        <v>Wyoming</v>
      </c>
      <c r="O51">
        <f>SUMIFS(Data!E:E,Data!B:B,'Data Prep'!$B$3,Data!A:A,'Data Prep'!$B$15,Data!C:C,'Data Prep'!N51)</f>
        <v>19091</v>
      </c>
    </row>
    <row r="52" spans="14:18" x14ac:dyDescent="0.3">
      <c r="N52">
        <v>0</v>
      </c>
    </row>
  </sheetData>
  <sortState xmlns:xlrd2="http://schemas.microsoft.com/office/spreadsheetml/2017/richdata2" ref="G2:H12">
    <sortCondition descending="1" ref="H3:H12"/>
  </sortState>
  <dataValidations count="1">
    <dataValidation type="list" allowBlank="1" showInputMessage="1" showErrorMessage="1" sqref="B3" xr:uid="{C52E3B5A-C439-4A63-8F03-6B6BDC16E0DE}">
      <formula1>$A$3:$A$12</formula1>
    </dataValidation>
  </dataValidation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Data Prep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Enrique Ruiz</dc:creator>
  <cp:lastModifiedBy>Erica Thompson-Becker</cp:lastModifiedBy>
  <dcterms:created xsi:type="dcterms:W3CDTF">2021-09-21T20:47:02Z</dcterms:created>
  <dcterms:modified xsi:type="dcterms:W3CDTF">2023-03-22T00:20:10Z</dcterms:modified>
</cp:coreProperties>
</file>