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9555" windowHeight="4695"/>
  </bookViews>
  <sheets>
    <sheet name="Tabelas" sheetId="1" r:id="rId1"/>
    <sheet name="Graficos" sheetId="2" r:id="rId2"/>
    <sheet name="Resultados" sheetId="3" r:id="rId3"/>
    <sheet name="MAPE" sheetId="4" r:id="rId4"/>
  </sheets>
  <calcPr calcId="145621"/>
</workbook>
</file>

<file path=xl/calcChain.xml><?xml version="1.0" encoding="utf-8"?>
<calcChain xmlns="http://schemas.openxmlformats.org/spreadsheetml/2006/main">
  <c r="I10" i="4" l="1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9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I77" i="4" l="1"/>
  <c r="J79" i="4" s="1"/>
  <c r="D20" i="4"/>
  <c r="E22" i="4" s="1"/>
</calcChain>
</file>

<file path=xl/sharedStrings.xml><?xml version="1.0" encoding="utf-8"?>
<sst xmlns="http://schemas.openxmlformats.org/spreadsheetml/2006/main" count="57" uniqueCount="42">
  <si>
    <t>Test_y</t>
  </si>
  <si>
    <t>Train_y</t>
  </si>
  <si>
    <t>Dados 5 - Melhor Resultado</t>
  </si>
  <si>
    <t>Equações Teóricas</t>
  </si>
  <si>
    <t>ANFIS</t>
  </si>
  <si>
    <t>RSM</t>
  </si>
  <si>
    <t>ANN</t>
  </si>
  <si>
    <t>Equações</t>
  </si>
  <si>
    <t>Dados de Teste</t>
  </si>
  <si>
    <t>MLP (5)</t>
  </si>
  <si>
    <t>Media</t>
  </si>
  <si>
    <t>Melhor</t>
  </si>
  <si>
    <t>MAE_Train</t>
  </si>
  <si>
    <t>MAE_Test</t>
  </si>
  <si>
    <t>MSE_Train</t>
  </si>
  <si>
    <t>MSE_Test</t>
  </si>
  <si>
    <t>RMSE_Train</t>
  </si>
  <si>
    <t>RMSE_Test</t>
  </si>
  <si>
    <t>Score_Train</t>
  </si>
  <si>
    <t>Score_Test</t>
  </si>
  <si>
    <t>Configuração 5</t>
  </si>
  <si>
    <t>Dados de Treino</t>
  </si>
  <si>
    <t>Hidden Layers</t>
  </si>
  <si>
    <t>Activation</t>
  </si>
  <si>
    <t>Solver</t>
  </si>
  <si>
    <t>Batch_size</t>
  </si>
  <si>
    <t>Max_Iter</t>
  </si>
  <si>
    <t>Alpha</t>
  </si>
  <si>
    <t>relu</t>
  </si>
  <si>
    <t>adam</t>
  </si>
  <si>
    <t>Dados 5:</t>
  </si>
  <si>
    <t xml:space="preserve">RMSE </t>
  </si>
  <si>
    <t xml:space="preserve">MAPE </t>
  </si>
  <si>
    <t>MAPE</t>
  </si>
  <si>
    <r>
      <t>7.2355×10</t>
    </r>
    <r>
      <rPr>
        <sz val="7"/>
        <color rgb="FF000000"/>
        <rFont val="Times New Roman"/>
        <family val="1"/>
      </rPr>
      <t xml:space="preserve">-4 </t>
    </r>
  </si>
  <si>
    <t>Training</t>
  </si>
  <si>
    <t>Test</t>
  </si>
  <si>
    <t>MLP(5)</t>
  </si>
  <si>
    <t>MAPE:</t>
  </si>
  <si>
    <t>Erro%</t>
  </si>
  <si>
    <r>
      <t>9.9845×10</t>
    </r>
    <r>
      <rPr>
        <sz val="7"/>
        <color rgb="FF000000"/>
        <rFont val="Times New Roman"/>
        <family val="1"/>
      </rPr>
      <t xml:space="preserve">-5 </t>
    </r>
  </si>
  <si>
    <t>Dados 5 - Novo 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</si>
</sst>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1" fillId="0" borderId="1" xfId="0" applyFont="1" applyBorder="1"/>
    <xf numFmtId="165" fontId="1" fillId="0" borderId="1" xfId="0" applyNumberFormat="1" applyFont="1" applyBorder="1"/>
    <xf numFmtId="165" fontId="0" fillId="0" borderId="0" xfId="0" applyNumberFormat="1"/>
    <xf numFmtId="0" fontId="0" fillId="0" borderId="0" xfId="0" applyAlignment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0" xfId="0" applyBorder="1"/>
    <xf numFmtId="165" fontId="4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161925</xdr:colOff>
      <xdr:row>5</xdr:row>
      <xdr:rowOff>28575</xdr:rowOff>
    </xdr:from>
    <xdr:to>
      <xdr:col>17</xdr:col>
      <xdr:colOff>161925</xdr:colOff>
      <xdr:row>24</xdr:row>
      <xdr:rowOff>66675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8725" y="981075"/>
          <a:ext cx="5486400" cy="365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371475</xdr:colOff>
      <xdr:row>0</xdr:row>
      <xdr:rowOff>142875</xdr:rowOff>
    </xdr:from>
    <xdr:to>
      <xdr:col>7</xdr:col>
      <xdr:colOff>571247</xdr:colOff>
      <xdr:row>4</xdr:row>
      <xdr:rowOff>9446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9875" y="142875"/>
          <a:ext cx="2028572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workbookViewId="0">
      <selection activeCell="F24" sqref="F24"/>
    </sheetView>
  </sheetViews>
  <sheetFormatPr defaultRowHeight="15" x14ac:dyDescent="0.25"/>
  <cols>
    <col min="1" max="1" width="14" customWidth="1"/>
    <col min="8" max="8" width="13.85546875" customWidth="1"/>
  </cols>
  <sheetData>
    <row r="1" spans="1:17" ht="15" customHeight="1" x14ac:dyDescent="0.25">
      <c r="A1" s="13" t="s">
        <v>2</v>
      </c>
      <c r="B1" s="13"/>
      <c r="C1" s="13"/>
      <c r="D1" s="13"/>
      <c r="E1" s="13"/>
      <c r="F1" s="13"/>
      <c r="K1" s="13" t="s">
        <v>2</v>
      </c>
      <c r="L1" s="13"/>
      <c r="M1" s="13"/>
      <c r="N1" s="13"/>
      <c r="O1" s="13"/>
      <c r="P1" s="13"/>
    </row>
    <row r="2" spans="1:17" x14ac:dyDescent="0.25">
      <c r="A2" s="12" t="s">
        <v>8</v>
      </c>
      <c r="B2" s="12"/>
      <c r="C2" s="12"/>
      <c r="D2" s="12"/>
      <c r="E2" s="12"/>
      <c r="F2" s="12"/>
      <c r="K2" s="12" t="s">
        <v>21</v>
      </c>
      <c r="L2" s="12"/>
      <c r="M2" s="12"/>
      <c r="N2" s="12"/>
      <c r="O2" s="12"/>
      <c r="P2" s="12"/>
    </row>
    <row r="3" spans="1:17" x14ac:dyDescent="0.25">
      <c r="A3" s="1" t="s">
        <v>0</v>
      </c>
      <c r="B3" s="1" t="s">
        <v>7</v>
      </c>
      <c r="C3" s="1" t="s">
        <v>4</v>
      </c>
      <c r="D3" s="1" t="s">
        <v>5</v>
      </c>
      <c r="E3" s="1" t="s">
        <v>6</v>
      </c>
      <c r="F3" s="5" t="s">
        <v>9</v>
      </c>
      <c r="G3" s="18"/>
      <c r="K3" s="1" t="s">
        <v>1</v>
      </c>
      <c r="L3" s="1" t="s">
        <v>3</v>
      </c>
      <c r="M3" s="1" t="s">
        <v>4</v>
      </c>
      <c r="N3" s="1" t="s">
        <v>5</v>
      </c>
      <c r="O3" s="1" t="s">
        <v>6</v>
      </c>
      <c r="P3" s="5" t="s">
        <v>9</v>
      </c>
      <c r="Q3" s="17"/>
    </row>
    <row r="4" spans="1:17" x14ac:dyDescent="0.25">
      <c r="A4" s="1">
        <v>3.53</v>
      </c>
      <c r="B4" s="1">
        <v>2.89</v>
      </c>
      <c r="C4" s="2">
        <v>1.6</v>
      </c>
      <c r="D4" s="1">
        <v>2.86</v>
      </c>
      <c r="E4" s="2">
        <v>2.39</v>
      </c>
      <c r="F4" s="6">
        <v>2.3980100000000002</v>
      </c>
      <c r="K4" s="1">
        <v>1.36</v>
      </c>
      <c r="L4" s="1">
        <v>1.28</v>
      </c>
      <c r="M4" s="4">
        <v>1.3601000000000001</v>
      </c>
      <c r="N4" s="3">
        <v>1.7849999999999999</v>
      </c>
      <c r="O4" s="4">
        <v>1.3595999999999999</v>
      </c>
      <c r="P4" s="6">
        <v>1.7399800000000001</v>
      </c>
    </row>
    <row r="5" spans="1:17" x14ac:dyDescent="0.25">
      <c r="A5" s="1">
        <v>4.09</v>
      </c>
      <c r="B5" s="1">
        <v>3.94</v>
      </c>
      <c r="C5" s="2">
        <v>2.64</v>
      </c>
      <c r="D5" s="1">
        <v>3.73</v>
      </c>
      <c r="E5" s="2">
        <v>3.27</v>
      </c>
      <c r="F5" s="6">
        <v>3.8579300000000001</v>
      </c>
      <c r="K5" s="1">
        <v>2.11</v>
      </c>
      <c r="L5" s="1">
        <v>2.89</v>
      </c>
      <c r="M5" s="4">
        <v>2.1097999999999999</v>
      </c>
      <c r="N5" s="3">
        <v>3.1640000000000001</v>
      </c>
      <c r="O5" s="4">
        <v>2.1097999999999999</v>
      </c>
      <c r="P5" s="6">
        <v>2.8381099999999999</v>
      </c>
    </row>
    <row r="6" spans="1:17" x14ac:dyDescent="0.25">
      <c r="A6" s="1">
        <v>3.25</v>
      </c>
      <c r="B6" s="1">
        <v>2.89</v>
      </c>
      <c r="C6" s="2">
        <v>2.4</v>
      </c>
      <c r="D6" s="1">
        <v>3.02</v>
      </c>
      <c r="E6" s="2">
        <v>3.12</v>
      </c>
      <c r="F6" s="6">
        <v>2.6119699999999999</v>
      </c>
      <c r="K6" s="1">
        <v>1.95</v>
      </c>
      <c r="L6" s="1">
        <v>1.28</v>
      </c>
      <c r="M6" s="4">
        <v>1.95</v>
      </c>
      <c r="N6" s="3">
        <v>1.111</v>
      </c>
      <c r="O6" s="4">
        <v>1.9494</v>
      </c>
      <c r="P6" s="6">
        <v>1.4709300000000001</v>
      </c>
    </row>
    <row r="7" spans="1:17" x14ac:dyDescent="0.25">
      <c r="A7" s="1">
        <v>1.19</v>
      </c>
      <c r="B7" s="1">
        <v>1.28</v>
      </c>
      <c r="C7" s="2">
        <v>1.66</v>
      </c>
      <c r="D7" s="1">
        <v>2.0299999999999998</v>
      </c>
      <c r="E7" s="2">
        <v>2.54</v>
      </c>
      <c r="F7" s="6">
        <v>1.5458099999999999</v>
      </c>
      <c r="K7" s="1">
        <v>3.55</v>
      </c>
      <c r="L7" s="1">
        <v>2.89</v>
      </c>
      <c r="M7" s="4">
        <v>3.55</v>
      </c>
      <c r="N7" s="3">
        <v>2.16</v>
      </c>
      <c r="O7" s="4">
        <v>3.5497000000000001</v>
      </c>
      <c r="P7" s="6">
        <v>2.4394100000000001</v>
      </c>
    </row>
    <row r="8" spans="1:17" x14ac:dyDescent="0.25">
      <c r="A8" s="1">
        <v>1.97</v>
      </c>
      <c r="B8" s="1">
        <v>2.89</v>
      </c>
      <c r="C8" s="2">
        <v>4.01</v>
      </c>
      <c r="D8" s="1">
        <v>2.77</v>
      </c>
      <c r="E8" s="2">
        <v>2.4700000000000002</v>
      </c>
      <c r="F8" s="6">
        <v>2.46733</v>
      </c>
      <c r="K8" s="1">
        <v>0.56000000000000005</v>
      </c>
      <c r="L8" s="1">
        <v>1.28</v>
      </c>
      <c r="M8" s="4">
        <v>0.56010000000000004</v>
      </c>
      <c r="N8" s="3">
        <v>1.282</v>
      </c>
      <c r="O8" s="4">
        <v>0.55989999999999995</v>
      </c>
      <c r="P8" s="6">
        <v>1.07222</v>
      </c>
    </row>
    <row r="9" spans="1:17" x14ac:dyDescent="0.25">
      <c r="A9" s="1">
        <v>2.06</v>
      </c>
      <c r="B9" s="1">
        <v>5.14</v>
      </c>
      <c r="C9" s="2">
        <v>1.18</v>
      </c>
      <c r="D9" s="1">
        <v>3.41</v>
      </c>
      <c r="E9" s="2">
        <v>1.76</v>
      </c>
      <c r="F9" s="6">
        <v>2.8597999999999999</v>
      </c>
      <c r="K9" s="1">
        <v>1.33</v>
      </c>
      <c r="L9" s="1">
        <v>2.89</v>
      </c>
      <c r="M9" s="4">
        <v>1.3301000000000001</v>
      </c>
      <c r="N9" s="3">
        <v>2</v>
      </c>
      <c r="O9" s="4">
        <v>1.3304</v>
      </c>
      <c r="P9" s="6">
        <v>2.0407000000000002</v>
      </c>
    </row>
    <row r="10" spans="1:17" x14ac:dyDescent="0.25">
      <c r="A10" s="1">
        <v>4.09</v>
      </c>
      <c r="B10" s="1">
        <v>5.14</v>
      </c>
      <c r="C10" s="2">
        <v>2.67</v>
      </c>
      <c r="D10" s="1">
        <v>3.93</v>
      </c>
      <c r="E10" s="2">
        <v>4.5999999999999996</v>
      </c>
      <c r="F10" s="6">
        <v>3.24498</v>
      </c>
      <c r="K10" s="1">
        <v>2.46</v>
      </c>
      <c r="L10" s="1">
        <v>2.0099999999999998</v>
      </c>
      <c r="M10" s="4">
        <v>2.46</v>
      </c>
      <c r="N10" s="3">
        <v>1.472</v>
      </c>
      <c r="O10" s="4">
        <v>2.4596</v>
      </c>
      <c r="P10" s="6">
        <v>2.0111400000000001</v>
      </c>
    </row>
    <row r="11" spans="1:17" x14ac:dyDescent="0.25">
      <c r="A11" s="1">
        <v>1.37</v>
      </c>
      <c r="B11" s="1">
        <v>2.89</v>
      </c>
      <c r="C11" s="2">
        <v>0.54</v>
      </c>
      <c r="D11" s="1">
        <v>1.46</v>
      </c>
      <c r="E11" s="2">
        <v>1.27</v>
      </c>
      <c r="F11" s="6">
        <v>1.73065</v>
      </c>
      <c r="K11" s="1">
        <v>2.84</v>
      </c>
      <c r="L11" s="1">
        <v>2.89</v>
      </c>
      <c r="M11" s="4">
        <v>2.84</v>
      </c>
      <c r="N11" s="3">
        <v>2.0539999999999998</v>
      </c>
      <c r="O11" s="4">
        <v>2.8397999999999999</v>
      </c>
      <c r="P11" s="6">
        <v>2.50162</v>
      </c>
    </row>
    <row r="12" spans="1:17" x14ac:dyDescent="0.25">
      <c r="A12" s="1">
        <v>3.5</v>
      </c>
      <c r="B12" s="1">
        <v>2.89</v>
      </c>
      <c r="C12" s="2">
        <v>2.27</v>
      </c>
      <c r="D12" s="1">
        <v>2.96</v>
      </c>
      <c r="E12" s="2">
        <v>2.88</v>
      </c>
      <c r="F12" s="6">
        <v>2.2786</v>
      </c>
      <c r="K12" s="1">
        <v>3.9</v>
      </c>
      <c r="L12" s="1">
        <v>3.94</v>
      </c>
      <c r="M12" s="4">
        <v>3.8997000000000002</v>
      </c>
      <c r="N12" s="3">
        <v>3.0960000000000001</v>
      </c>
      <c r="O12" s="4">
        <v>3.8999000000000001</v>
      </c>
      <c r="P12" s="6">
        <v>3.0139300000000002</v>
      </c>
    </row>
    <row r="13" spans="1:17" x14ac:dyDescent="0.25">
      <c r="A13" s="1">
        <v>3.03</v>
      </c>
      <c r="B13" s="1">
        <v>5.14</v>
      </c>
      <c r="C13" s="2">
        <v>4.8</v>
      </c>
      <c r="D13" s="1">
        <v>5.29</v>
      </c>
      <c r="E13" s="2">
        <v>3.57</v>
      </c>
      <c r="F13" s="6">
        <v>3.6301700000000001</v>
      </c>
      <c r="K13" s="1">
        <v>0.73</v>
      </c>
      <c r="L13" s="1">
        <v>2.89</v>
      </c>
      <c r="M13" s="4">
        <v>0.73</v>
      </c>
      <c r="N13" s="3">
        <v>1.6080000000000001</v>
      </c>
      <c r="O13" s="4">
        <v>0.73009999999999997</v>
      </c>
      <c r="P13" s="6">
        <v>2.1029100000000001</v>
      </c>
    </row>
    <row r="14" spans="1:17" x14ac:dyDescent="0.25">
      <c r="A14" s="1">
        <v>2.08</v>
      </c>
      <c r="B14" s="1">
        <v>5.14</v>
      </c>
      <c r="C14" s="2">
        <v>1.38</v>
      </c>
      <c r="D14" s="1">
        <v>3.08</v>
      </c>
      <c r="E14" s="2">
        <v>3.93</v>
      </c>
      <c r="F14" s="6">
        <v>2.5190800000000002</v>
      </c>
      <c r="K14" s="1">
        <v>1.36</v>
      </c>
      <c r="L14" s="1">
        <v>3.94</v>
      </c>
      <c r="M14" s="4">
        <v>1.3599000000000001</v>
      </c>
      <c r="N14" s="3">
        <v>2.7440000000000002</v>
      </c>
      <c r="O14" s="4">
        <v>1.3601000000000001</v>
      </c>
      <c r="P14" s="6">
        <v>2.6152199999999999</v>
      </c>
    </row>
    <row r="15" spans="1:17" x14ac:dyDescent="0.25">
      <c r="A15" s="1">
        <v>5.15</v>
      </c>
      <c r="B15" s="1">
        <v>5.14</v>
      </c>
      <c r="C15" s="2">
        <v>4.3</v>
      </c>
      <c r="D15" s="1">
        <v>4.9800000000000004</v>
      </c>
      <c r="E15" s="2">
        <v>4.2699999999999996</v>
      </c>
      <c r="F15" s="6">
        <v>4.8397899999999998</v>
      </c>
      <c r="K15" s="1">
        <v>1.43</v>
      </c>
      <c r="L15" s="1">
        <v>2.0099999999999998</v>
      </c>
      <c r="M15" s="4">
        <v>1.4300999999999999</v>
      </c>
      <c r="N15" s="3">
        <v>1.28</v>
      </c>
      <c r="O15" s="4">
        <v>1.43</v>
      </c>
      <c r="P15" s="6">
        <v>1.4130799999999999</v>
      </c>
    </row>
    <row r="16" spans="1:17" x14ac:dyDescent="0.25">
      <c r="A16" s="1">
        <v>0.38</v>
      </c>
      <c r="B16" s="1">
        <v>2.0099999999999998</v>
      </c>
      <c r="C16" s="2">
        <v>1.1000000000000001</v>
      </c>
      <c r="D16" s="1">
        <v>1.1299999999999999</v>
      </c>
      <c r="E16" s="2">
        <v>0.53</v>
      </c>
      <c r="F16" s="6">
        <v>1.36809</v>
      </c>
      <c r="K16" s="1">
        <v>2.66</v>
      </c>
      <c r="L16" s="1">
        <v>2.89</v>
      </c>
      <c r="M16" s="4">
        <v>2.6598999999999999</v>
      </c>
      <c r="N16" s="3">
        <v>1.7010000000000001</v>
      </c>
      <c r="O16" s="4">
        <v>2.6597</v>
      </c>
      <c r="P16" s="6">
        <v>1.9035599999999999</v>
      </c>
    </row>
    <row r="17" spans="1:16" x14ac:dyDescent="0.25">
      <c r="A17" s="1">
        <v>5.52</v>
      </c>
      <c r="B17" s="1">
        <v>5.14</v>
      </c>
      <c r="C17" s="2">
        <v>5.2</v>
      </c>
      <c r="D17" s="1">
        <v>4.79</v>
      </c>
      <c r="E17" s="2">
        <v>5.84</v>
      </c>
      <c r="F17" s="6">
        <v>4.7318800000000003</v>
      </c>
      <c r="K17" s="1">
        <v>3.62</v>
      </c>
      <c r="L17" s="1">
        <v>3.94</v>
      </c>
      <c r="M17" s="4">
        <v>3.62</v>
      </c>
      <c r="N17" s="3">
        <v>2.8849999999999998</v>
      </c>
      <c r="O17" s="4">
        <v>3.6196999999999999</v>
      </c>
      <c r="P17" s="6">
        <v>2.41587</v>
      </c>
    </row>
    <row r="18" spans="1:16" x14ac:dyDescent="0.25">
      <c r="A18" s="1">
        <v>2.0299999999999998</v>
      </c>
      <c r="B18" s="1">
        <v>2.0099999999999998</v>
      </c>
      <c r="C18" s="2">
        <v>1.35</v>
      </c>
      <c r="D18" s="1">
        <v>1.86</v>
      </c>
      <c r="E18" s="2">
        <v>1.4</v>
      </c>
      <c r="F18" s="6">
        <v>1.6216999999999999</v>
      </c>
      <c r="K18" s="1">
        <v>0.49</v>
      </c>
      <c r="L18" s="1">
        <v>1.28</v>
      </c>
      <c r="M18" s="4">
        <v>0.48980000000000001</v>
      </c>
      <c r="N18" s="3">
        <v>0.55900000000000005</v>
      </c>
      <c r="O18" s="4">
        <v>0.48970000000000002</v>
      </c>
      <c r="P18" s="6">
        <v>1.1241699999999999</v>
      </c>
    </row>
    <row r="19" spans="1:16" x14ac:dyDescent="0.25">
      <c r="A19" s="1">
        <v>2.0499999999999998</v>
      </c>
      <c r="B19" s="1">
        <v>2.89</v>
      </c>
      <c r="C19" s="2">
        <v>2.44</v>
      </c>
      <c r="D19" s="1">
        <v>3.49</v>
      </c>
      <c r="E19" s="2">
        <v>3.75</v>
      </c>
      <c r="F19" s="6">
        <v>2.7121400000000002</v>
      </c>
      <c r="K19" s="1">
        <v>3.01</v>
      </c>
      <c r="L19" s="1">
        <v>5.14</v>
      </c>
      <c r="M19" s="4">
        <v>3.0104000000000002</v>
      </c>
      <c r="N19" s="3">
        <v>3.2749999999999999</v>
      </c>
      <c r="O19" s="4">
        <v>3.01</v>
      </c>
      <c r="P19" s="6">
        <v>2.8794</v>
      </c>
    </row>
    <row r="20" spans="1:16" x14ac:dyDescent="0.25">
      <c r="K20" s="1">
        <v>0.44</v>
      </c>
      <c r="L20" s="1">
        <v>1.28</v>
      </c>
      <c r="M20" s="4">
        <v>0.44</v>
      </c>
      <c r="N20" s="3">
        <v>0.61499999999999999</v>
      </c>
      <c r="O20" s="4">
        <v>0.44009999999999999</v>
      </c>
      <c r="P20" s="6">
        <v>0.92481899999999995</v>
      </c>
    </row>
    <row r="21" spans="1:16" x14ac:dyDescent="0.25">
      <c r="A21" s="12" t="s">
        <v>20</v>
      </c>
      <c r="B21" s="12"/>
      <c r="C21" s="12"/>
      <c r="D21" s="19"/>
      <c r="K21" s="1">
        <v>0.85</v>
      </c>
      <c r="L21" s="1">
        <v>2.89</v>
      </c>
      <c r="M21" s="4">
        <v>0.84989999999999999</v>
      </c>
      <c r="N21" s="3">
        <v>1.3420000000000001</v>
      </c>
      <c r="O21" s="4">
        <v>0.84989999999999999</v>
      </c>
      <c r="P21" s="6">
        <v>1.89018</v>
      </c>
    </row>
    <row r="22" spans="1:16" x14ac:dyDescent="0.25">
      <c r="A22" s="1"/>
      <c r="B22" s="1" t="s">
        <v>10</v>
      </c>
      <c r="C22" s="1" t="s">
        <v>11</v>
      </c>
      <c r="D22" s="19"/>
      <c r="K22" s="1">
        <v>1.98</v>
      </c>
      <c r="L22" s="1">
        <v>5.14</v>
      </c>
      <c r="M22" s="4">
        <v>1.9801</v>
      </c>
      <c r="N22" s="3">
        <v>3.073</v>
      </c>
      <c r="O22" s="4">
        <v>1.9802999999999999</v>
      </c>
      <c r="P22" s="6">
        <v>2.6887500000000002</v>
      </c>
    </row>
    <row r="23" spans="1:16" x14ac:dyDescent="0.25">
      <c r="A23" s="1" t="s">
        <v>12</v>
      </c>
      <c r="B23" s="1">
        <v>0.53800000000000003</v>
      </c>
      <c r="C23" s="5">
        <v>0.52018322305876497</v>
      </c>
      <c r="H23" s="14" t="s">
        <v>30</v>
      </c>
      <c r="I23" s="15"/>
      <c r="K23" s="1">
        <v>1.33</v>
      </c>
      <c r="L23" s="1">
        <v>1.28</v>
      </c>
      <c r="M23" s="4">
        <v>1.33</v>
      </c>
      <c r="N23" s="3">
        <v>0.88300000000000001</v>
      </c>
      <c r="O23" s="4">
        <v>1.3302</v>
      </c>
      <c r="P23" s="6">
        <v>0.72546600000000006</v>
      </c>
    </row>
    <row r="24" spans="1:16" x14ac:dyDescent="0.25">
      <c r="A24" s="1" t="s">
        <v>13</v>
      </c>
      <c r="B24" s="1">
        <v>0.76519999999999999</v>
      </c>
      <c r="C24" s="5">
        <v>0.64238737498909204</v>
      </c>
      <c r="H24" s="9" t="s">
        <v>22</v>
      </c>
      <c r="I24" s="9">
        <v>2</v>
      </c>
      <c r="K24" s="1">
        <v>1.59</v>
      </c>
      <c r="L24" s="1">
        <v>2.89</v>
      </c>
      <c r="M24" s="4">
        <v>1.5898000000000001</v>
      </c>
      <c r="N24" s="3">
        <v>1.43</v>
      </c>
      <c r="O24" s="4">
        <v>1.5901000000000001</v>
      </c>
      <c r="P24" s="6">
        <v>1.6908300000000001</v>
      </c>
    </row>
    <row r="25" spans="1:16" x14ac:dyDescent="0.25">
      <c r="A25" s="1" t="s">
        <v>14</v>
      </c>
      <c r="B25" s="1">
        <v>0.48759999999999998</v>
      </c>
      <c r="C25" s="5">
        <v>0.43497879900000003</v>
      </c>
      <c r="H25" s="9" t="s">
        <v>23</v>
      </c>
      <c r="I25" s="9" t="s">
        <v>28</v>
      </c>
      <c r="K25" s="1">
        <v>0.98</v>
      </c>
      <c r="L25" s="1">
        <v>1.28</v>
      </c>
      <c r="M25" s="4">
        <v>0.97989999999999999</v>
      </c>
      <c r="N25" s="3">
        <v>0.63600000000000001</v>
      </c>
      <c r="O25" s="4">
        <v>0.97919999999999996</v>
      </c>
      <c r="P25" s="6">
        <v>0.37401499999999999</v>
      </c>
    </row>
    <row r="26" spans="1:16" x14ac:dyDescent="0.25">
      <c r="A26" s="1" t="s">
        <v>15</v>
      </c>
      <c r="B26" s="1">
        <v>0.83809999999999996</v>
      </c>
      <c r="C26" s="5">
        <v>0.49648100000000001</v>
      </c>
      <c r="H26" s="9" t="s">
        <v>24</v>
      </c>
      <c r="I26" s="9" t="s">
        <v>29</v>
      </c>
      <c r="K26" s="1">
        <v>3.07</v>
      </c>
      <c r="L26" s="1">
        <v>5.14</v>
      </c>
      <c r="M26" s="4">
        <v>3.0699000000000001</v>
      </c>
      <c r="N26" s="3">
        <v>3.4449999999999998</v>
      </c>
      <c r="O26" s="4">
        <v>3.0697999999999999</v>
      </c>
      <c r="P26" s="6">
        <v>3.0237099999999999</v>
      </c>
    </row>
    <row r="27" spans="1:16" x14ac:dyDescent="0.25">
      <c r="A27" s="1" t="s">
        <v>16</v>
      </c>
      <c r="B27" s="1">
        <v>0.69599999999999995</v>
      </c>
      <c r="C27" s="5">
        <v>0.65952900000000003</v>
      </c>
      <c r="H27" s="9" t="s">
        <v>25</v>
      </c>
      <c r="I27" s="9">
        <v>2</v>
      </c>
      <c r="K27" s="1">
        <v>1.35</v>
      </c>
      <c r="L27" s="1">
        <v>1.28</v>
      </c>
      <c r="M27" s="4">
        <v>1.35</v>
      </c>
      <c r="N27" s="3">
        <v>1.87</v>
      </c>
      <c r="O27" s="4">
        <v>1.3495999999999999</v>
      </c>
      <c r="P27" s="6">
        <v>1.75024</v>
      </c>
    </row>
    <row r="28" spans="1:16" x14ac:dyDescent="0.25">
      <c r="A28" s="1" t="s">
        <v>17</v>
      </c>
      <c r="B28" s="1">
        <v>0.91100000000000003</v>
      </c>
      <c r="C28" s="5">
        <v>0.70461470000000004</v>
      </c>
      <c r="H28" s="9" t="s">
        <v>26</v>
      </c>
      <c r="I28" s="9">
        <v>1000</v>
      </c>
      <c r="K28" s="1">
        <v>5.1100000000000003</v>
      </c>
      <c r="L28" s="1">
        <v>5.14</v>
      </c>
      <c r="M28" s="4">
        <v>5.1100000000000003</v>
      </c>
      <c r="N28" s="3">
        <v>5.5469999999999997</v>
      </c>
      <c r="O28" s="4">
        <v>5.1100000000000003</v>
      </c>
      <c r="P28" s="6">
        <v>4.83528</v>
      </c>
    </row>
    <row r="29" spans="1:16" x14ac:dyDescent="0.25">
      <c r="A29" s="1" t="s">
        <v>18</v>
      </c>
      <c r="B29" s="1">
        <v>0.7651</v>
      </c>
      <c r="C29" s="5">
        <v>0.79048609999999997</v>
      </c>
      <c r="H29" s="9" t="s">
        <v>27</v>
      </c>
      <c r="I29" s="9">
        <v>0.01</v>
      </c>
      <c r="K29" s="1">
        <v>1.65</v>
      </c>
      <c r="L29" s="1">
        <v>1.28</v>
      </c>
      <c r="M29" s="4">
        <v>1.65</v>
      </c>
      <c r="N29" s="3">
        <v>1.8169999999999999</v>
      </c>
      <c r="O29" s="4">
        <v>1.6501999999999999</v>
      </c>
      <c r="P29" s="6">
        <v>1.7328300000000001</v>
      </c>
    </row>
    <row r="30" spans="1:16" x14ac:dyDescent="0.25">
      <c r="A30" s="1" t="s">
        <v>19</v>
      </c>
      <c r="B30" s="1">
        <v>0.56620000000000004</v>
      </c>
      <c r="C30" s="5">
        <v>0.74305579697852897</v>
      </c>
      <c r="K30" s="1">
        <v>3.71</v>
      </c>
      <c r="L30" s="1">
        <v>2.89</v>
      </c>
      <c r="M30" s="4">
        <v>3.71</v>
      </c>
      <c r="N30" s="3">
        <v>3.077</v>
      </c>
      <c r="O30" s="4">
        <v>3.7096</v>
      </c>
      <c r="P30" s="6">
        <v>3.22925</v>
      </c>
    </row>
    <row r="31" spans="1:16" x14ac:dyDescent="0.25">
      <c r="K31" s="1">
        <v>1.61</v>
      </c>
      <c r="L31" s="1">
        <v>1.28</v>
      </c>
      <c r="M31" s="4">
        <v>1.61</v>
      </c>
      <c r="N31" s="3">
        <v>2.1070000000000002</v>
      </c>
      <c r="O31" s="4">
        <v>1.6102000000000001</v>
      </c>
      <c r="P31" s="6">
        <v>1.7241299999999999</v>
      </c>
    </row>
    <row r="32" spans="1:16" x14ac:dyDescent="0.25">
      <c r="K32" s="1">
        <v>3.71</v>
      </c>
      <c r="L32" s="1">
        <v>2.89</v>
      </c>
      <c r="M32" s="4">
        <v>3.71</v>
      </c>
      <c r="N32" s="3">
        <v>3.1880000000000002</v>
      </c>
      <c r="O32" s="4">
        <v>3.7094999999999998</v>
      </c>
      <c r="P32" s="6">
        <v>3.2205499999999998</v>
      </c>
    </row>
    <row r="33" spans="1:16" x14ac:dyDescent="0.25">
      <c r="A33" s="8"/>
      <c r="B33" s="8"/>
      <c r="C33" s="8"/>
      <c r="D33" s="8"/>
      <c r="K33" s="1">
        <v>4.43</v>
      </c>
      <c r="L33" s="1">
        <v>5.14</v>
      </c>
      <c r="M33" s="4">
        <v>4.43</v>
      </c>
      <c r="N33" s="3">
        <v>5.0090000000000003</v>
      </c>
      <c r="O33" s="4">
        <v>4.4298000000000002</v>
      </c>
      <c r="P33" s="6">
        <v>4.83528</v>
      </c>
    </row>
    <row r="34" spans="1:16" x14ac:dyDescent="0.25">
      <c r="K34" s="1">
        <v>1.61</v>
      </c>
      <c r="L34" s="1">
        <v>1.28</v>
      </c>
      <c r="M34" s="4">
        <v>1.61</v>
      </c>
      <c r="N34" s="3">
        <v>1.6890000000000001</v>
      </c>
      <c r="O34" s="4">
        <v>1.6094999999999999</v>
      </c>
      <c r="P34" s="6">
        <v>1.65506</v>
      </c>
    </row>
    <row r="35" spans="1:16" x14ac:dyDescent="0.25">
      <c r="K35" s="1">
        <v>5.23</v>
      </c>
      <c r="L35" s="1">
        <v>5.14</v>
      </c>
      <c r="M35" s="4">
        <v>5.2298999999999998</v>
      </c>
      <c r="N35" s="3">
        <v>4.9480000000000004</v>
      </c>
      <c r="O35" s="4">
        <v>5.23</v>
      </c>
      <c r="P35" s="6">
        <v>4.83528</v>
      </c>
    </row>
    <row r="36" spans="1:16" x14ac:dyDescent="0.25">
      <c r="K36" s="1">
        <v>1.27</v>
      </c>
      <c r="L36" s="1">
        <v>1.28</v>
      </c>
      <c r="M36" s="4">
        <v>1.27</v>
      </c>
      <c r="N36" s="3">
        <v>1.764</v>
      </c>
      <c r="O36" s="4">
        <v>1.2694000000000001</v>
      </c>
      <c r="P36" s="6">
        <v>1.64635</v>
      </c>
    </row>
    <row r="37" spans="1:16" x14ac:dyDescent="0.25">
      <c r="K37" s="1">
        <v>3.05</v>
      </c>
      <c r="L37" s="1">
        <v>2.89</v>
      </c>
      <c r="M37" s="4">
        <v>3.05</v>
      </c>
      <c r="N37" s="3">
        <v>2.91</v>
      </c>
      <c r="O37" s="4">
        <v>3.0497999999999998</v>
      </c>
      <c r="P37" s="6">
        <v>3.1427700000000001</v>
      </c>
    </row>
    <row r="38" spans="1:16" x14ac:dyDescent="0.25">
      <c r="K38" s="1">
        <v>5.18</v>
      </c>
      <c r="L38" s="1">
        <v>5.14</v>
      </c>
      <c r="M38" s="4">
        <v>5.18</v>
      </c>
      <c r="N38" s="3">
        <v>4.7640000000000002</v>
      </c>
      <c r="O38" s="4">
        <v>5.1798999999999999</v>
      </c>
      <c r="P38" s="6">
        <v>4.83528</v>
      </c>
    </row>
    <row r="39" spans="1:16" x14ac:dyDescent="0.25">
      <c r="K39" s="1">
        <v>1.39</v>
      </c>
      <c r="L39" s="1">
        <v>1.28</v>
      </c>
      <c r="M39" s="4">
        <v>1.39</v>
      </c>
      <c r="N39" s="3">
        <v>2.0489999999999999</v>
      </c>
      <c r="O39" s="4">
        <v>1.3897999999999999</v>
      </c>
      <c r="P39" s="6">
        <v>1.6376500000000001</v>
      </c>
    </row>
    <row r="40" spans="1:16" x14ac:dyDescent="0.25">
      <c r="K40" s="1">
        <v>3.99</v>
      </c>
      <c r="L40" s="1">
        <v>2.89</v>
      </c>
      <c r="M40" s="4">
        <v>3.99</v>
      </c>
      <c r="N40" s="3">
        <v>3.0169999999999999</v>
      </c>
      <c r="O40" s="4">
        <v>3.9899</v>
      </c>
      <c r="P40" s="6">
        <v>3.1340699999999999</v>
      </c>
    </row>
    <row r="41" spans="1:16" x14ac:dyDescent="0.25">
      <c r="K41" s="1">
        <v>1.79</v>
      </c>
      <c r="L41" s="1">
        <v>1.28</v>
      </c>
      <c r="M41" s="4">
        <v>1.79</v>
      </c>
      <c r="N41" s="3">
        <v>1.754</v>
      </c>
      <c r="O41" s="4">
        <v>1.7887999999999999</v>
      </c>
      <c r="P41" s="6">
        <v>1.54331</v>
      </c>
    </row>
    <row r="42" spans="1:16" x14ac:dyDescent="0.25">
      <c r="K42" s="1">
        <v>2.0699999999999998</v>
      </c>
      <c r="L42" s="1">
        <v>2.89</v>
      </c>
      <c r="M42" s="4">
        <v>2.0701000000000001</v>
      </c>
      <c r="N42" s="3">
        <v>3.1019999999999999</v>
      </c>
      <c r="O42" s="4">
        <v>2.0693999999999999</v>
      </c>
      <c r="P42" s="6">
        <v>3.03972</v>
      </c>
    </row>
    <row r="43" spans="1:16" x14ac:dyDescent="0.25">
      <c r="K43" s="1">
        <v>5.69</v>
      </c>
      <c r="L43" s="1">
        <v>5.14</v>
      </c>
      <c r="M43" s="4">
        <v>5.69</v>
      </c>
      <c r="N43" s="3">
        <v>5.0490000000000004</v>
      </c>
      <c r="O43" s="4">
        <v>5.6901000000000002</v>
      </c>
      <c r="P43" s="6">
        <v>4.8183600000000002</v>
      </c>
    </row>
    <row r="44" spans="1:16" x14ac:dyDescent="0.25">
      <c r="K44" s="1">
        <v>1.25</v>
      </c>
      <c r="L44" s="1">
        <v>1.28</v>
      </c>
      <c r="M44" s="4">
        <v>1.25</v>
      </c>
      <c r="N44" s="3">
        <v>1.6120000000000001</v>
      </c>
      <c r="O44" s="4">
        <v>1.2483</v>
      </c>
      <c r="P44" s="6">
        <v>1.5346</v>
      </c>
    </row>
    <row r="45" spans="1:16" x14ac:dyDescent="0.25">
      <c r="K45" s="1">
        <v>5.49</v>
      </c>
      <c r="L45" s="1">
        <v>5.14</v>
      </c>
      <c r="M45" s="4">
        <v>5.49</v>
      </c>
      <c r="N45" s="3">
        <v>4.6479999999999997</v>
      </c>
      <c r="O45" s="4">
        <v>5.49</v>
      </c>
      <c r="P45" s="6">
        <v>4.80966</v>
      </c>
    </row>
    <row r="46" spans="1:16" x14ac:dyDescent="0.25">
      <c r="K46" s="1">
        <v>1.53</v>
      </c>
      <c r="L46" s="1">
        <v>1.28</v>
      </c>
      <c r="M46" s="4">
        <v>1.53</v>
      </c>
      <c r="N46" s="3">
        <v>1.9610000000000001</v>
      </c>
      <c r="O46" s="4">
        <v>1.5279</v>
      </c>
      <c r="P46" s="6">
        <v>1.5172000000000001</v>
      </c>
    </row>
    <row r="47" spans="1:16" x14ac:dyDescent="0.25">
      <c r="K47" s="1">
        <v>5.07</v>
      </c>
      <c r="L47" s="1">
        <v>5.14</v>
      </c>
      <c r="M47" s="4">
        <v>5.07</v>
      </c>
      <c r="N47" s="3">
        <v>4.4809999999999999</v>
      </c>
      <c r="O47" s="4">
        <v>5.07</v>
      </c>
      <c r="P47" s="6">
        <v>4.7485499999999998</v>
      </c>
    </row>
    <row r="48" spans="1:16" x14ac:dyDescent="0.25">
      <c r="K48" s="1">
        <v>3.55</v>
      </c>
      <c r="L48" s="1">
        <v>2.89</v>
      </c>
      <c r="M48" s="4">
        <v>3.55</v>
      </c>
      <c r="N48" s="3">
        <v>3.367</v>
      </c>
      <c r="O48" s="4">
        <v>3.5493000000000001</v>
      </c>
      <c r="P48" s="6">
        <v>2.9498899999999999</v>
      </c>
    </row>
    <row r="49" spans="11:16" x14ac:dyDescent="0.25">
      <c r="K49" s="1">
        <v>1.81</v>
      </c>
      <c r="L49" s="1">
        <v>1.28</v>
      </c>
      <c r="M49" s="4">
        <v>1.81</v>
      </c>
      <c r="N49" s="3">
        <v>1.425</v>
      </c>
      <c r="O49" s="4">
        <v>1.8098000000000001</v>
      </c>
      <c r="P49" s="6">
        <v>1.5273000000000001</v>
      </c>
    </row>
    <row r="50" spans="11:16" x14ac:dyDescent="0.25">
      <c r="K50" s="1">
        <v>3.37</v>
      </c>
      <c r="L50" s="1">
        <v>2.89</v>
      </c>
      <c r="M50" s="4">
        <v>3.3700999999999999</v>
      </c>
      <c r="N50" s="3">
        <v>3.306</v>
      </c>
      <c r="O50" s="4">
        <v>3.3698000000000001</v>
      </c>
      <c r="P50" s="6">
        <v>3.0237099999999999</v>
      </c>
    </row>
    <row r="51" spans="11:16" x14ac:dyDescent="0.25">
      <c r="K51" s="1">
        <v>5.19</v>
      </c>
      <c r="L51" s="1">
        <v>5.14</v>
      </c>
      <c r="M51" s="4">
        <v>5.1901000000000002</v>
      </c>
      <c r="N51" s="3">
        <v>5.4219999999999997</v>
      </c>
      <c r="O51" s="4">
        <v>5.1898999999999997</v>
      </c>
      <c r="P51" s="6">
        <v>4.8023499999999997</v>
      </c>
    </row>
    <row r="52" spans="11:16" x14ac:dyDescent="0.25">
      <c r="K52" s="1">
        <v>1.45</v>
      </c>
      <c r="L52" s="1">
        <v>1.28</v>
      </c>
      <c r="M52" s="4">
        <v>1.45</v>
      </c>
      <c r="N52" s="3">
        <v>1.397</v>
      </c>
      <c r="O52" s="4">
        <v>1.4490000000000001</v>
      </c>
      <c r="P52" s="6">
        <v>1.50989</v>
      </c>
    </row>
    <row r="53" spans="11:16" x14ac:dyDescent="0.25">
      <c r="K53" s="1">
        <v>1.5</v>
      </c>
      <c r="L53" s="1">
        <v>2.0099999999999998</v>
      </c>
      <c r="M53" s="4">
        <v>1.5</v>
      </c>
      <c r="N53" s="3">
        <v>1.9239999999999999</v>
      </c>
      <c r="O53" s="4">
        <v>1.4987999999999999</v>
      </c>
      <c r="P53" s="6">
        <v>2.3588900000000002</v>
      </c>
    </row>
    <row r="54" spans="11:16" x14ac:dyDescent="0.25">
      <c r="K54" s="1">
        <v>1.37</v>
      </c>
      <c r="L54" s="1">
        <v>0.72</v>
      </c>
      <c r="M54" s="4">
        <v>1.37</v>
      </c>
      <c r="N54" s="3">
        <v>1.1259999999999999</v>
      </c>
      <c r="O54" s="4">
        <v>1.3695999999999999</v>
      </c>
      <c r="P54" s="6">
        <v>0.85377499999999995</v>
      </c>
    </row>
    <row r="55" spans="11:16" x14ac:dyDescent="0.25">
      <c r="K55" s="1">
        <v>2.06</v>
      </c>
      <c r="L55" s="1">
        <v>2.0099999999999998</v>
      </c>
      <c r="M55" s="4">
        <v>2.06</v>
      </c>
      <c r="N55" s="3">
        <v>2.173</v>
      </c>
      <c r="O55" s="4">
        <v>2.0586000000000002</v>
      </c>
      <c r="P55" s="6">
        <v>2.35019</v>
      </c>
    </row>
    <row r="56" spans="11:16" x14ac:dyDescent="0.25">
      <c r="K56" s="1">
        <v>3.67</v>
      </c>
      <c r="L56" s="1">
        <v>2.89</v>
      </c>
      <c r="M56" s="4">
        <v>3.6703000000000001</v>
      </c>
      <c r="N56" s="3">
        <v>3.0779999999999998</v>
      </c>
      <c r="O56" s="4">
        <v>3.6692999999999998</v>
      </c>
      <c r="P56" s="6">
        <v>3.48142</v>
      </c>
    </row>
    <row r="57" spans="11:16" x14ac:dyDescent="0.25">
      <c r="K57" s="1">
        <v>1.61</v>
      </c>
      <c r="L57" s="1">
        <v>1.28</v>
      </c>
      <c r="M57" s="4">
        <v>1.61</v>
      </c>
      <c r="N57" s="3">
        <v>1.274</v>
      </c>
      <c r="O57" s="4">
        <v>1.6094999999999999</v>
      </c>
      <c r="P57" s="6">
        <v>1.43211</v>
      </c>
    </row>
    <row r="58" spans="11:16" x14ac:dyDescent="0.25">
      <c r="K58" s="1">
        <v>4.74</v>
      </c>
      <c r="L58" s="1">
        <v>5.14</v>
      </c>
      <c r="M58" s="4">
        <v>4.7401999999999997</v>
      </c>
      <c r="N58" s="3">
        <v>4.8529999999999998</v>
      </c>
      <c r="O58" s="4">
        <v>4.7397999999999998</v>
      </c>
      <c r="P58" s="6">
        <v>4.7071699999999996</v>
      </c>
    </row>
    <row r="59" spans="11:16" x14ac:dyDescent="0.25">
      <c r="K59" s="1">
        <v>1.85</v>
      </c>
      <c r="L59" s="1">
        <v>1.28</v>
      </c>
      <c r="M59" s="4">
        <v>1.85</v>
      </c>
      <c r="N59" s="3">
        <v>1.361</v>
      </c>
      <c r="O59" s="4">
        <v>1.8486</v>
      </c>
      <c r="P59" s="6">
        <v>1.4234100000000001</v>
      </c>
    </row>
    <row r="60" spans="11:16" x14ac:dyDescent="0.25">
      <c r="K60" s="1">
        <v>2.5299999999999998</v>
      </c>
      <c r="L60" s="1">
        <v>3.94</v>
      </c>
      <c r="M60" s="4">
        <v>2.5301</v>
      </c>
      <c r="N60" s="3">
        <v>3.6160000000000001</v>
      </c>
      <c r="O60" s="4">
        <v>2.5293000000000001</v>
      </c>
      <c r="P60" s="6">
        <v>4.05105</v>
      </c>
    </row>
    <row r="61" spans="11:16" x14ac:dyDescent="0.25">
      <c r="K61" s="1">
        <v>1.39</v>
      </c>
      <c r="L61" s="1">
        <v>0.72</v>
      </c>
      <c r="M61" s="4">
        <v>1.39</v>
      </c>
      <c r="N61" s="3">
        <v>1.167</v>
      </c>
      <c r="O61" s="4">
        <v>1.3885000000000001</v>
      </c>
      <c r="P61" s="6">
        <v>0.76729599999999998</v>
      </c>
    </row>
    <row r="62" spans="11:16" x14ac:dyDescent="0.25">
      <c r="K62" s="1">
        <v>1.42</v>
      </c>
      <c r="L62" s="1">
        <v>2.0099999999999998</v>
      </c>
      <c r="M62" s="4">
        <v>1.42</v>
      </c>
      <c r="N62" s="3">
        <v>2.101</v>
      </c>
      <c r="O62" s="4">
        <v>1.4187000000000001</v>
      </c>
      <c r="P62" s="6">
        <v>2.2637100000000001</v>
      </c>
    </row>
    <row r="63" spans="11:16" x14ac:dyDescent="0.25">
      <c r="K63" s="1">
        <v>3.41</v>
      </c>
      <c r="L63" s="1">
        <v>2.89</v>
      </c>
      <c r="M63" s="4">
        <v>3.41</v>
      </c>
      <c r="N63" s="3">
        <v>3.04</v>
      </c>
      <c r="O63" s="4">
        <v>3.4089999999999998</v>
      </c>
      <c r="P63" s="6">
        <v>3.3949400000000001</v>
      </c>
    </row>
    <row r="64" spans="11:16" x14ac:dyDescent="0.25">
      <c r="K64" s="1">
        <v>1.41</v>
      </c>
      <c r="L64" s="1">
        <v>1.28</v>
      </c>
      <c r="M64" s="4">
        <v>1.41</v>
      </c>
      <c r="N64" s="3">
        <v>1.351</v>
      </c>
      <c r="O64" s="4">
        <v>1.4093</v>
      </c>
      <c r="P64" s="6">
        <v>1.32036</v>
      </c>
    </row>
    <row r="65" spans="11:16" x14ac:dyDescent="0.25">
      <c r="K65" s="1">
        <v>5.88</v>
      </c>
      <c r="L65" s="1">
        <v>5.14</v>
      </c>
      <c r="M65" s="4">
        <v>5.8799000000000001</v>
      </c>
      <c r="N65" s="3">
        <v>4.9660000000000002</v>
      </c>
      <c r="O65" s="4">
        <v>5.8798000000000004</v>
      </c>
      <c r="P65" s="6">
        <v>4.5954199999999998</v>
      </c>
    </row>
    <row r="66" spans="11:16" x14ac:dyDescent="0.25">
      <c r="K66" s="1">
        <v>1.46</v>
      </c>
      <c r="L66" s="1">
        <v>1.28</v>
      </c>
      <c r="M66" s="4">
        <v>1.46</v>
      </c>
      <c r="N66" s="3">
        <v>1.222</v>
      </c>
      <c r="O66" s="4">
        <v>1.4588000000000001</v>
      </c>
      <c r="P66" s="6">
        <v>1.31166</v>
      </c>
    </row>
    <row r="67" spans="11:16" x14ac:dyDescent="0.25">
      <c r="K67" s="1">
        <v>1.92</v>
      </c>
      <c r="L67" s="1">
        <v>2.0099999999999998</v>
      </c>
      <c r="M67" s="4">
        <v>1.9198999999999999</v>
      </c>
      <c r="N67" s="3">
        <v>1.7250000000000001</v>
      </c>
      <c r="O67" s="4">
        <v>1.9188000000000001</v>
      </c>
      <c r="P67" s="6">
        <v>2.16066</v>
      </c>
    </row>
    <row r="68" spans="11:16" x14ac:dyDescent="0.25">
      <c r="K68" s="1">
        <v>1.96</v>
      </c>
      <c r="L68" s="1">
        <v>3.94</v>
      </c>
      <c r="M68" s="4">
        <v>1.9601</v>
      </c>
      <c r="N68" s="3">
        <v>3.4990000000000001</v>
      </c>
      <c r="O68" s="4">
        <v>1.9595</v>
      </c>
      <c r="P68" s="6">
        <v>3.9392999999999998</v>
      </c>
    </row>
    <row r="69" spans="11:16" x14ac:dyDescent="0.25">
      <c r="K69" s="1">
        <v>1.44</v>
      </c>
      <c r="L69" s="1">
        <v>0.72</v>
      </c>
      <c r="M69" s="4">
        <v>1.44</v>
      </c>
      <c r="N69" s="3">
        <v>1.216</v>
      </c>
      <c r="O69" s="4">
        <v>1.4381999999999999</v>
      </c>
      <c r="P69" s="6">
        <v>0.64684200000000003</v>
      </c>
    </row>
    <row r="70" spans="11:16" x14ac:dyDescent="0.25">
      <c r="K70" s="1">
        <v>1.26</v>
      </c>
      <c r="L70" s="1">
        <v>2.0099999999999998</v>
      </c>
      <c r="M70" s="4">
        <v>1.26</v>
      </c>
      <c r="N70" s="3">
        <v>1.992</v>
      </c>
      <c r="O70" s="4">
        <v>1.2585999999999999</v>
      </c>
      <c r="P70" s="6">
        <v>2.1432600000000002</v>
      </c>
    </row>
    <row r="71" spans="11:16" x14ac:dyDescent="0.25">
      <c r="K71" s="1">
        <v>3.51</v>
      </c>
      <c r="L71" s="1">
        <v>2.89</v>
      </c>
      <c r="M71" s="4">
        <v>3.51</v>
      </c>
      <c r="N71" s="3">
        <v>2.9780000000000002</v>
      </c>
      <c r="O71" s="4">
        <v>3.5091000000000001</v>
      </c>
      <c r="P71" s="6">
        <v>3.2744800000000001</v>
      </c>
    </row>
  </sheetData>
  <mergeCells count="6">
    <mergeCell ref="A2:F2"/>
    <mergeCell ref="A21:C21"/>
    <mergeCell ref="K2:P2"/>
    <mergeCell ref="K1:P1"/>
    <mergeCell ref="A1:F1"/>
    <mergeCell ref="H23:I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5"/>
  <sheetViews>
    <sheetView workbookViewId="0">
      <selection activeCell="D15" sqref="D15"/>
    </sheetView>
  </sheetViews>
  <sheetFormatPr defaultRowHeight="15" x14ac:dyDescent="0.25"/>
  <sheetData>
    <row r="4" spans="1:12" x14ac:dyDescent="0.25">
      <c r="A4" s="16"/>
      <c r="B4" s="16"/>
      <c r="C4" s="16"/>
      <c r="D4" s="16"/>
      <c r="E4" s="16"/>
      <c r="F4" s="16"/>
      <c r="G4" s="16"/>
    </row>
    <row r="5" spans="1:12" x14ac:dyDescent="0.25">
      <c r="A5" s="16"/>
      <c r="B5" s="16"/>
      <c r="C5" s="16"/>
      <c r="D5" s="16"/>
      <c r="E5" s="16"/>
      <c r="F5" s="16"/>
      <c r="G5" s="16"/>
      <c r="L5" t="s">
        <v>41</v>
      </c>
    </row>
  </sheetData>
  <mergeCells count="1">
    <mergeCell ref="A4:G5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workbookViewId="0">
      <selection activeCell="H12" sqref="H12"/>
    </sheetView>
  </sheetViews>
  <sheetFormatPr defaultRowHeight="15" x14ac:dyDescent="0.25"/>
  <sheetData>
    <row r="3" spans="2:6" x14ac:dyDescent="0.25">
      <c r="B3" s="1"/>
      <c r="C3" s="12" t="s">
        <v>35</v>
      </c>
      <c r="D3" s="12"/>
      <c r="E3" s="12" t="s">
        <v>36</v>
      </c>
      <c r="F3" s="12"/>
    </row>
    <row r="4" spans="2:6" x14ac:dyDescent="0.25">
      <c r="B4" s="1"/>
      <c r="C4" s="10" t="s">
        <v>31</v>
      </c>
      <c r="D4" s="10" t="s">
        <v>32</v>
      </c>
      <c r="E4" s="10" t="s">
        <v>31</v>
      </c>
      <c r="F4" s="10" t="s">
        <v>33</v>
      </c>
    </row>
    <row r="5" spans="2:6" x14ac:dyDescent="0.25">
      <c r="B5" s="1" t="s">
        <v>7</v>
      </c>
      <c r="C5" s="10">
        <v>0.93429200000000001</v>
      </c>
      <c r="D5" s="10">
        <v>42.023139999999998</v>
      </c>
      <c r="E5" s="10">
        <v>1.3640000000000001</v>
      </c>
      <c r="F5" s="10">
        <v>43.884</v>
      </c>
    </row>
    <row r="6" spans="2:6" ht="30" x14ac:dyDescent="0.25">
      <c r="B6" s="11" t="s">
        <v>4</v>
      </c>
      <c r="C6" s="10" t="s">
        <v>40</v>
      </c>
      <c r="D6" s="10">
        <v>3.0140000000000002E-3</v>
      </c>
      <c r="E6" s="10">
        <v>1.1459999999999999</v>
      </c>
      <c r="F6" s="10">
        <v>38.604999999999997</v>
      </c>
    </row>
    <row r="7" spans="2:6" x14ac:dyDescent="0.25">
      <c r="B7" s="1" t="s">
        <v>5</v>
      </c>
      <c r="C7" s="10">
        <v>0.63064100000000001</v>
      </c>
      <c r="D7" s="10">
        <v>27.722020000000001</v>
      </c>
      <c r="E7" s="10">
        <v>0.9</v>
      </c>
      <c r="F7" s="10">
        <v>29.611999999999998</v>
      </c>
    </row>
    <row r="8" spans="2:6" ht="30" x14ac:dyDescent="0.25">
      <c r="B8" s="1" t="s">
        <v>6</v>
      </c>
      <c r="C8" s="10" t="s">
        <v>34</v>
      </c>
      <c r="D8" s="10">
        <v>3.1399999999999997E-2</v>
      </c>
      <c r="E8" s="10">
        <v>0.91579999999999995</v>
      </c>
      <c r="F8" s="10">
        <v>34.5351</v>
      </c>
    </row>
    <row r="9" spans="2:6" x14ac:dyDescent="0.25">
      <c r="B9" s="5" t="s">
        <v>37</v>
      </c>
      <c r="C9" s="6">
        <v>0.65952900000000003</v>
      </c>
      <c r="D9" s="20">
        <v>31.1494</v>
      </c>
      <c r="E9" s="6">
        <v>0.70461470000000004</v>
      </c>
      <c r="F9" s="20">
        <v>37.930100000000003</v>
      </c>
    </row>
  </sheetData>
  <mergeCells count="2">
    <mergeCell ref="C3:D3"/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9"/>
  <sheetViews>
    <sheetView topLeftCell="B22" workbookViewId="0">
      <selection activeCell="E18" sqref="E18"/>
    </sheetView>
  </sheetViews>
  <sheetFormatPr defaultRowHeight="15" x14ac:dyDescent="0.25"/>
  <sheetData>
    <row r="3" spans="2:9" x14ac:dyDescent="0.25">
      <c r="B3" s="1" t="s">
        <v>0</v>
      </c>
      <c r="C3" s="5" t="s">
        <v>9</v>
      </c>
      <c r="D3" t="s">
        <v>39</v>
      </c>
    </row>
    <row r="4" spans="2:9" x14ac:dyDescent="0.25">
      <c r="B4" s="1">
        <v>3.53</v>
      </c>
      <c r="C4" s="6">
        <v>2.3980100000000002</v>
      </c>
      <c r="D4" s="7">
        <f t="shared" ref="D4:D19" si="0">ABS((B4-C4)/B4)</f>
        <v>0.32067705382436251</v>
      </c>
    </row>
    <row r="5" spans="2:9" x14ac:dyDescent="0.25">
      <c r="B5" s="1">
        <v>4.09</v>
      </c>
      <c r="C5" s="6">
        <v>3.8579300000000001</v>
      </c>
      <c r="D5" s="7">
        <f t="shared" si="0"/>
        <v>5.6740831295843466E-2</v>
      </c>
    </row>
    <row r="6" spans="2:9" x14ac:dyDescent="0.25">
      <c r="B6" s="1">
        <v>3.25</v>
      </c>
      <c r="C6" s="6">
        <v>2.6119699999999999</v>
      </c>
      <c r="D6" s="7">
        <f t="shared" si="0"/>
        <v>0.19631692307692311</v>
      </c>
    </row>
    <row r="7" spans="2:9" x14ac:dyDescent="0.25">
      <c r="B7" s="1">
        <v>1.19</v>
      </c>
      <c r="C7" s="6">
        <v>1.5458099999999999</v>
      </c>
      <c r="D7" s="7">
        <f t="shared" si="0"/>
        <v>0.29899999999999999</v>
      </c>
    </row>
    <row r="8" spans="2:9" x14ac:dyDescent="0.25">
      <c r="B8" s="1">
        <v>1.97</v>
      </c>
      <c r="C8" s="6">
        <v>2.46733</v>
      </c>
      <c r="D8" s="7">
        <f t="shared" si="0"/>
        <v>0.25245177664974622</v>
      </c>
      <c r="G8" s="1" t="s">
        <v>1</v>
      </c>
      <c r="H8" s="5" t="s">
        <v>9</v>
      </c>
    </row>
    <row r="9" spans="2:9" x14ac:dyDescent="0.25">
      <c r="B9" s="1">
        <v>2.06</v>
      </c>
      <c r="C9" s="6">
        <v>2.8597999999999999</v>
      </c>
      <c r="D9" s="7">
        <f t="shared" si="0"/>
        <v>0.38825242718446595</v>
      </c>
      <c r="G9" s="1">
        <v>1.36</v>
      </c>
      <c r="H9" s="7">
        <v>1.7399800000000001</v>
      </c>
      <c r="I9" s="7">
        <f>ABS((G9-H9)/G9)</f>
        <v>0.27939705882352939</v>
      </c>
    </row>
    <row r="10" spans="2:9" x14ac:dyDescent="0.25">
      <c r="B10" s="1">
        <v>4.09</v>
      </c>
      <c r="C10" s="6">
        <v>3.24498</v>
      </c>
      <c r="D10" s="7">
        <f t="shared" si="0"/>
        <v>0.20660635696821514</v>
      </c>
      <c r="G10" s="1">
        <v>2.11</v>
      </c>
      <c r="H10" s="7">
        <v>2.8381099999999999</v>
      </c>
      <c r="I10" s="7">
        <f t="shared" ref="I10:I73" si="1">ABS((G10-H10)/G10)</f>
        <v>0.34507582938388631</v>
      </c>
    </row>
    <row r="11" spans="2:9" x14ac:dyDescent="0.25">
      <c r="B11" s="1">
        <v>1.37</v>
      </c>
      <c r="C11" s="6">
        <v>1.73065</v>
      </c>
      <c r="D11" s="7">
        <f t="shared" si="0"/>
        <v>0.26324817518248167</v>
      </c>
      <c r="G11" s="1">
        <v>1.95</v>
      </c>
      <c r="H11" s="7">
        <v>1.4709300000000001</v>
      </c>
      <c r="I11" s="7">
        <f t="shared" si="1"/>
        <v>0.24567692307692302</v>
      </c>
    </row>
    <row r="12" spans="2:9" x14ac:dyDescent="0.25">
      <c r="B12" s="1">
        <v>3.5</v>
      </c>
      <c r="C12" s="6">
        <v>2.2786</v>
      </c>
      <c r="D12" s="7">
        <f t="shared" si="0"/>
        <v>0.3489714285714286</v>
      </c>
      <c r="G12" s="1">
        <v>3.55</v>
      </c>
      <c r="H12" s="7">
        <v>2.4394100000000001</v>
      </c>
      <c r="I12" s="7">
        <f t="shared" si="1"/>
        <v>0.31284225352112671</v>
      </c>
    </row>
    <row r="13" spans="2:9" x14ac:dyDescent="0.25">
      <c r="B13" s="1">
        <v>3.03</v>
      </c>
      <c r="C13" s="6">
        <v>3.6301700000000001</v>
      </c>
      <c r="D13" s="7">
        <f t="shared" si="0"/>
        <v>0.19807590759075919</v>
      </c>
      <c r="G13" s="1">
        <v>0.56000000000000005</v>
      </c>
      <c r="H13" s="7">
        <v>1.07222</v>
      </c>
      <c r="I13" s="7">
        <f t="shared" si="1"/>
        <v>0.91467857142857112</v>
      </c>
    </row>
    <row r="14" spans="2:9" x14ac:dyDescent="0.25">
      <c r="B14" s="1">
        <v>2.08</v>
      </c>
      <c r="C14" s="6">
        <v>2.5190800000000002</v>
      </c>
      <c r="D14" s="7">
        <f t="shared" si="0"/>
        <v>0.21109615384615391</v>
      </c>
      <c r="G14" s="1">
        <v>1.33</v>
      </c>
      <c r="H14" s="7">
        <v>2.0407000000000002</v>
      </c>
      <c r="I14" s="7">
        <f t="shared" si="1"/>
        <v>0.53436090225563915</v>
      </c>
    </row>
    <row r="15" spans="2:9" x14ac:dyDescent="0.25">
      <c r="B15" s="1">
        <v>5.15</v>
      </c>
      <c r="C15" s="6">
        <v>4.8397899999999998</v>
      </c>
      <c r="D15" s="7">
        <f t="shared" si="0"/>
        <v>6.0234951456310783E-2</v>
      </c>
      <c r="G15" s="1">
        <v>2.46</v>
      </c>
      <c r="H15" s="7">
        <v>2.0111400000000001</v>
      </c>
      <c r="I15" s="7">
        <f t="shared" si="1"/>
        <v>0.18246341463414628</v>
      </c>
    </row>
    <row r="16" spans="2:9" x14ac:dyDescent="0.25">
      <c r="B16" s="1">
        <v>0.38</v>
      </c>
      <c r="C16" s="6">
        <v>1.36809</v>
      </c>
      <c r="D16" s="7">
        <f t="shared" si="0"/>
        <v>2.6002368421052631</v>
      </c>
      <c r="G16" s="1">
        <v>2.84</v>
      </c>
      <c r="H16" s="7">
        <v>2.50162</v>
      </c>
      <c r="I16" s="7">
        <f t="shared" si="1"/>
        <v>0.11914788732394363</v>
      </c>
    </row>
    <row r="17" spans="2:9" x14ac:dyDescent="0.25">
      <c r="B17" s="1">
        <v>5.52</v>
      </c>
      <c r="C17" s="6">
        <v>4.7318800000000003</v>
      </c>
      <c r="D17" s="7">
        <f t="shared" si="0"/>
        <v>0.14277536231884047</v>
      </c>
      <c r="G17" s="1">
        <v>3.9</v>
      </c>
      <c r="H17" s="7">
        <v>3.0139300000000002</v>
      </c>
      <c r="I17" s="7">
        <f t="shared" si="1"/>
        <v>0.22719743589743582</v>
      </c>
    </row>
    <row r="18" spans="2:9" x14ac:dyDescent="0.25">
      <c r="B18" s="1">
        <v>2.0299999999999998</v>
      </c>
      <c r="C18" s="6">
        <v>1.6216999999999999</v>
      </c>
      <c r="D18" s="7">
        <f t="shared" si="0"/>
        <v>0.20113300492610833</v>
      </c>
      <c r="G18" s="1">
        <v>0.73</v>
      </c>
      <c r="H18" s="7">
        <v>2.1029100000000001</v>
      </c>
      <c r="I18" s="7">
        <f t="shared" si="1"/>
        <v>1.8806986301369863</v>
      </c>
    </row>
    <row r="19" spans="2:9" x14ac:dyDescent="0.25">
      <c r="B19" s="1">
        <v>2.0499999999999998</v>
      </c>
      <c r="C19" s="6">
        <v>2.7121400000000002</v>
      </c>
      <c r="D19" s="7">
        <f t="shared" si="0"/>
        <v>0.32299512195121971</v>
      </c>
      <c r="G19" s="1">
        <v>1.36</v>
      </c>
      <c r="H19" s="7">
        <v>2.6152199999999999</v>
      </c>
      <c r="I19" s="7">
        <f t="shared" si="1"/>
        <v>0.9229558823529409</v>
      </c>
    </row>
    <row r="20" spans="2:9" x14ac:dyDescent="0.25">
      <c r="D20" s="7">
        <f>SUM(D4:D19)</f>
        <v>6.0688123169481214</v>
      </c>
      <c r="G20" s="1">
        <v>1.43</v>
      </c>
      <c r="H20" s="7">
        <v>1.4130799999999999</v>
      </c>
      <c r="I20" s="7">
        <f t="shared" si="1"/>
        <v>1.1832167832167865E-2</v>
      </c>
    </row>
    <row r="21" spans="2:9" x14ac:dyDescent="0.25">
      <c r="G21" s="1">
        <v>2.66</v>
      </c>
      <c r="H21" s="7">
        <v>1.9035599999999999</v>
      </c>
      <c r="I21" s="7">
        <f t="shared" si="1"/>
        <v>0.28437593984962412</v>
      </c>
    </row>
    <row r="22" spans="2:9" x14ac:dyDescent="0.25">
      <c r="D22" t="s">
        <v>38</v>
      </c>
      <c r="E22">
        <f>D20*100/16</f>
        <v>37.930076980925762</v>
      </c>
      <c r="G22" s="1">
        <v>3.62</v>
      </c>
      <c r="H22" s="7">
        <v>2.41587</v>
      </c>
      <c r="I22" s="7">
        <f t="shared" si="1"/>
        <v>0.33263259668508288</v>
      </c>
    </row>
    <row r="23" spans="2:9" x14ac:dyDescent="0.25">
      <c r="G23" s="1">
        <v>0.49</v>
      </c>
      <c r="H23" s="7">
        <v>1.1241699999999999</v>
      </c>
      <c r="I23" s="7">
        <f t="shared" si="1"/>
        <v>1.2942244897959181</v>
      </c>
    </row>
    <row r="24" spans="2:9" x14ac:dyDescent="0.25">
      <c r="G24" s="1">
        <v>3.01</v>
      </c>
      <c r="H24" s="7">
        <v>2.8794</v>
      </c>
      <c r="I24" s="7">
        <f t="shared" si="1"/>
        <v>4.3388704318936822E-2</v>
      </c>
    </row>
    <row r="25" spans="2:9" x14ac:dyDescent="0.25">
      <c r="G25" s="1">
        <v>0.44</v>
      </c>
      <c r="H25" s="7">
        <v>0.92481899999999995</v>
      </c>
      <c r="I25" s="7">
        <f t="shared" si="1"/>
        <v>1.1018613636363634</v>
      </c>
    </row>
    <row r="26" spans="2:9" x14ac:dyDescent="0.25">
      <c r="G26" s="1">
        <v>0.85</v>
      </c>
      <c r="H26" s="7">
        <v>1.89018</v>
      </c>
      <c r="I26" s="7">
        <f t="shared" si="1"/>
        <v>1.2237411764705881</v>
      </c>
    </row>
    <row r="27" spans="2:9" x14ac:dyDescent="0.25">
      <c r="G27" s="1">
        <v>1.98</v>
      </c>
      <c r="H27" s="7">
        <v>2.6887500000000002</v>
      </c>
      <c r="I27" s="7">
        <f t="shared" si="1"/>
        <v>0.35795454545454558</v>
      </c>
    </row>
    <row r="28" spans="2:9" x14ac:dyDescent="0.25">
      <c r="G28" s="1">
        <v>1.33</v>
      </c>
      <c r="H28" s="7">
        <v>0.72546600000000006</v>
      </c>
      <c r="I28" s="7">
        <f t="shared" si="1"/>
        <v>0.45453684210526313</v>
      </c>
    </row>
    <row r="29" spans="2:9" x14ac:dyDescent="0.25">
      <c r="G29" s="1">
        <v>1.59</v>
      </c>
      <c r="H29" s="7">
        <v>1.6908300000000001</v>
      </c>
      <c r="I29" s="7">
        <f t="shared" si="1"/>
        <v>6.3415094339622627E-2</v>
      </c>
    </row>
    <row r="30" spans="2:9" x14ac:dyDescent="0.25">
      <c r="G30" s="1">
        <v>0.98</v>
      </c>
      <c r="H30" s="7">
        <v>0.37401499999999999</v>
      </c>
      <c r="I30" s="7">
        <f t="shared" si="1"/>
        <v>0.61835204081632655</v>
      </c>
    </row>
    <row r="31" spans="2:9" x14ac:dyDescent="0.25">
      <c r="G31" s="1">
        <v>3.07</v>
      </c>
      <c r="H31" s="7">
        <v>3.0237099999999999</v>
      </c>
      <c r="I31" s="7">
        <f t="shared" si="1"/>
        <v>1.5078175895765454E-2</v>
      </c>
    </row>
    <row r="32" spans="2:9" x14ac:dyDescent="0.25">
      <c r="G32" s="1">
        <v>1.35</v>
      </c>
      <c r="H32" s="7">
        <v>1.75024</v>
      </c>
      <c r="I32" s="7">
        <f t="shared" si="1"/>
        <v>0.296474074074074</v>
      </c>
    </row>
    <row r="33" spans="7:9" x14ac:dyDescent="0.25">
      <c r="G33" s="1">
        <v>5.1100000000000003</v>
      </c>
      <c r="H33" s="7">
        <v>4.83528</v>
      </c>
      <c r="I33" s="7">
        <f t="shared" si="1"/>
        <v>5.3761252446184009E-2</v>
      </c>
    </row>
    <row r="34" spans="7:9" x14ac:dyDescent="0.25">
      <c r="G34" s="1">
        <v>1.65</v>
      </c>
      <c r="H34" s="7">
        <v>1.7328300000000001</v>
      </c>
      <c r="I34" s="7">
        <f t="shared" si="1"/>
        <v>5.0200000000000113E-2</v>
      </c>
    </row>
    <row r="35" spans="7:9" x14ac:dyDescent="0.25">
      <c r="G35" s="1">
        <v>3.71</v>
      </c>
      <c r="H35" s="7">
        <v>3.22925</v>
      </c>
      <c r="I35" s="7">
        <f t="shared" si="1"/>
        <v>0.12958221024258759</v>
      </c>
    </row>
    <row r="36" spans="7:9" x14ac:dyDescent="0.25">
      <c r="G36" s="1">
        <v>1.61</v>
      </c>
      <c r="H36" s="7">
        <v>1.7241299999999999</v>
      </c>
      <c r="I36" s="7">
        <f t="shared" si="1"/>
        <v>7.0888198757763879E-2</v>
      </c>
    </row>
    <row r="37" spans="7:9" x14ac:dyDescent="0.25">
      <c r="G37" s="1">
        <v>3.71</v>
      </c>
      <c r="H37" s="7">
        <v>3.2205499999999998</v>
      </c>
      <c r="I37" s="7">
        <f t="shared" si="1"/>
        <v>0.13192722371967661</v>
      </c>
    </row>
    <row r="38" spans="7:9" x14ac:dyDescent="0.25">
      <c r="G38" s="1">
        <v>4.43</v>
      </c>
      <c r="H38" s="7">
        <v>4.83528</v>
      </c>
      <c r="I38" s="7">
        <f t="shared" si="1"/>
        <v>9.1485327313769821E-2</v>
      </c>
    </row>
    <row r="39" spans="7:9" x14ac:dyDescent="0.25">
      <c r="G39" s="1">
        <v>1.61</v>
      </c>
      <c r="H39" s="7">
        <v>1.65506</v>
      </c>
      <c r="I39" s="7">
        <f t="shared" si="1"/>
        <v>2.7987577639751474E-2</v>
      </c>
    </row>
    <row r="40" spans="7:9" x14ac:dyDescent="0.25">
      <c r="G40" s="1">
        <v>5.23</v>
      </c>
      <c r="H40" s="7">
        <v>4.83528</v>
      </c>
      <c r="I40" s="7">
        <f t="shared" si="1"/>
        <v>7.5472275334608097E-2</v>
      </c>
    </row>
    <row r="41" spans="7:9" x14ac:dyDescent="0.25">
      <c r="G41" s="1">
        <v>1.27</v>
      </c>
      <c r="H41" s="7">
        <v>1.64635</v>
      </c>
      <c r="I41" s="7">
        <f t="shared" si="1"/>
        <v>0.29633858267716534</v>
      </c>
    </row>
    <row r="42" spans="7:9" x14ac:dyDescent="0.25">
      <c r="G42" s="1">
        <v>3.05</v>
      </c>
      <c r="H42" s="7">
        <v>3.1427700000000001</v>
      </c>
      <c r="I42" s="7">
        <f t="shared" si="1"/>
        <v>3.0416393442623032E-2</v>
      </c>
    </row>
    <row r="43" spans="7:9" x14ac:dyDescent="0.25">
      <c r="G43" s="1">
        <v>5.18</v>
      </c>
      <c r="H43" s="7">
        <v>4.83528</v>
      </c>
      <c r="I43" s="7">
        <f t="shared" si="1"/>
        <v>6.6548262548262488E-2</v>
      </c>
    </row>
    <row r="44" spans="7:9" x14ac:dyDescent="0.25">
      <c r="G44" s="1">
        <v>1.39</v>
      </c>
      <c r="H44" s="7">
        <v>1.6376500000000001</v>
      </c>
      <c r="I44" s="7">
        <f t="shared" si="1"/>
        <v>0.17816546762589941</v>
      </c>
    </row>
    <row r="45" spans="7:9" x14ac:dyDescent="0.25">
      <c r="G45" s="1">
        <v>3.99</v>
      </c>
      <c r="H45" s="7">
        <v>3.1340699999999999</v>
      </c>
      <c r="I45" s="7">
        <f t="shared" si="1"/>
        <v>0.21451879699248128</v>
      </c>
    </row>
    <row r="46" spans="7:9" x14ac:dyDescent="0.25">
      <c r="G46" s="1">
        <v>1.79</v>
      </c>
      <c r="H46" s="7">
        <v>1.54331</v>
      </c>
      <c r="I46" s="7">
        <f t="shared" si="1"/>
        <v>0.1378156424581006</v>
      </c>
    </row>
    <row r="47" spans="7:9" x14ac:dyDescent="0.25">
      <c r="G47" s="1">
        <v>2.0699999999999998</v>
      </c>
      <c r="H47" s="7">
        <v>3.03972</v>
      </c>
      <c r="I47" s="7">
        <f t="shared" si="1"/>
        <v>0.46846376811594215</v>
      </c>
    </row>
    <row r="48" spans="7:9" x14ac:dyDescent="0.25">
      <c r="G48" s="1">
        <v>5.69</v>
      </c>
      <c r="H48" s="7">
        <v>4.8183600000000002</v>
      </c>
      <c r="I48" s="7">
        <f t="shared" si="1"/>
        <v>0.15318804920913887</v>
      </c>
    </row>
    <row r="49" spans="7:9" x14ac:dyDescent="0.25">
      <c r="G49" s="1">
        <v>1.25</v>
      </c>
      <c r="H49" s="7">
        <v>1.5346</v>
      </c>
      <c r="I49" s="7">
        <f t="shared" si="1"/>
        <v>0.22767999999999997</v>
      </c>
    </row>
    <row r="50" spans="7:9" x14ac:dyDescent="0.25">
      <c r="G50" s="1">
        <v>5.49</v>
      </c>
      <c r="H50" s="7">
        <v>4.80966</v>
      </c>
      <c r="I50" s="7">
        <f t="shared" si="1"/>
        <v>0.12392349726775959</v>
      </c>
    </row>
    <row r="51" spans="7:9" x14ac:dyDescent="0.25">
      <c r="G51" s="1">
        <v>1.53</v>
      </c>
      <c r="H51" s="7">
        <v>1.5172000000000001</v>
      </c>
      <c r="I51" s="7">
        <f t="shared" si="1"/>
        <v>8.3660130718953736E-3</v>
      </c>
    </row>
    <row r="52" spans="7:9" x14ac:dyDescent="0.25">
      <c r="G52" s="1">
        <v>5.07</v>
      </c>
      <c r="H52" s="7">
        <v>4.7485499999999998</v>
      </c>
      <c r="I52" s="7">
        <f t="shared" si="1"/>
        <v>6.3402366863905407E-2</v>
      </c>
    </row>
    <row r="53" spans="7:9" x14ac:dyDescent="0.25">
      <c r="G53" s="1">
        <v>3.55</v>
      </c>
      <c r="H53" s="7">
        <v>2.9498899999999999</v>
      </c>
      <c r="I53" s="7">
        <f t="shared" si="1"/>
        <v>0.16904507042253519</v>
      </c>
    </row>
    <row r="54" spans="7:9" x14ac:dyDescent="0.25">
      <c r="G54" s="1">
        <v>1.81</v>
      </c>
      <c r="H54" s="7">
        <v>1.5273000000000001</v>
      </c>
      <c r="I54" s="7">
        <f t="shared" si="1"/>
        <v>0.15618784530386737</v>
      </c>
    </row>
    <row r="55" spans="7:9" x14ac:dyDescent="0.25">
      <c r="G55" s="1">
        <v>3.37</v>
      </c>
      <c r="H55" s="7">
        <v>3.0237099999999999</v>
      </c>
      <c r="I55" s="7">
        <f t="shared" si="1"/>
        <v>0.10275667655786357</v>
      </c>
    </row>
    <row r="56" spans="7:9" x14ac:dyDescent="0.25">
      <c r="G56" s="1">
        <v>5.19</v>
      </c>
      <c r="H56" s="7">
        <v>4.8023499999999997</v>
      </c>
      <c r="I56" s="7">
        <f t="shared" si="1"/>
        <v>7.4691714836223638E-2</v>
      </c>
    </row>
    <row r="57" spans="7:9" x14ac:dyDescent="0.25">
      <c r="G57" s="1">
        <v>1.45</v>
      </c>
      <c r="H57" s="7">
        <v>1.50989</v>
      </c>
      <c r="I57" s="7">
        <f t="shared" si="1"/>
        <v>4.1303448275862069E-2</v>
      </c>
    </row>
    <row r="58" spans="7:9" x14ac:dyDescent="0.25">
      <c r="G58" s="1">
        <v>1.5</v>
      </c>
      <c r="H58" s="7">
        <v>2.3588900000000002</v>
      </c>
      <c r="I58" s="7">
        <f t="shared" si="1"/>
        <v>0.5725933333333334</v>
      </c>
    </row>
    <row r="59" spans="7:9" x14ac:dyDescent="0.25">
      <c r="G59" s="1">
        <v>1.37</v>
      </c>
      <c r="H59" s="7">
        <v>0.85377499999999995</v>
      </c>
      <c r="I59" s="7">
        <f t="shared" si="1"/>
        <v>0.37680656934306578</v>
      </c>
    </row>
    <row r="60" spans="7:9" x14ac:dyDescent="0.25">
      <c r="G60" s="1">
        <v>2.06</v>
      </c>
      <c r="H60" s="7">
        <v>2.35019</v>
      </c>
      <c r="I60" s="7">
        <f t="shared" si="1"/>
        <v>0.14086893203883491</v>
      </c>
    </row>
    <row r="61" spans="7:9" x14ac:dyDescent="0.25">
      <c r="G61" s="1">
        <v>3.67</v>
      </c>
      <c r="H61" s="7">
        <v>3.48142</v>
      </c>
      <c r="I61" s="7">
        <f t="shared" si="1"/>
        <v>5.1384196185286099E-2</v>
      </c>
    </row>
    <row r="62" spans="7:9" x14ac:dyDescent="0.25">
      <c r="G62" s="1">
        <v>1.61</v>
      </c>
      <c r="H62" s="7">
        <v>1.43211</v>
      </c>
      <c r="I62" s="7">
        <f t="shared" si="1"/>
        <v>0.11049068322981372</v>
      </c>
    </row>
    <row r="63" spans="7:9" x14ac:dyDescent="0.25">
      <c r="G63" s="1">
        <v>4.74</v>
      </c>
      <c r="H63" s="7">
        <v>4.7071699999999996</v>
      </c>
      <c r="I63" s="7">
        <f t="shared" si="1"/>
        <v>6.9261603375528648E-3</v>
      </c>
    </row>
    <row r="64" spans="7:9" x14ac:dyDescent="0.25">
      <c r="G64" s="1">
        <v>1.85</v>
      </c>
      <c r="H64" s="7">
        <v>1.4234100000000001</v>
      </c>
      <c r="I64" s="7">
        <f t="shared" si="1"/>
        <v>0.23058918918918919</v>
      </c>
    </row>
    <row r="65" spans="7:10" x14ac:dyDescent="0.25">
      <c r="G65" s="1">
        <v>2.5299999999999998</v>
      </c>
      <c r="H65" s="7">
        <v>4.05105</v>
      </c>
      <c r="I65" s="7">
        <f t="shared" si="1"/>
        <v>0.60120553359683804</v>
      </c>
    </row>
    <row r="66" spans="7:10" x14ac:dyDescent="0.25">
      <c r="G66" s="1">
        <v>1.39</v>
      </c>
      <c r="H66" s="7">
        <v>0.76729599999999998</v>
      </c>
      <c r="I66" s="7">
        <f t="shared" si="1"/>
        <v>0.44798848920863305</v>
      </c>
    </row>
    <row r="67" spans="7:10" x14ac:dyDescent="0.25">
      <c r="G67" s="1">
        <v>1.42</v>
      </c>
      <c r="H67" s="7">
        <v>2.2637100000000001</v>
      </c>
      <c r="I67" s="7">
        <f t="shared" si="1"/>
        <v>0.59416197183098607</v>
      </c>
    </row>
    <row r="68" spans="7:10" x14ac:dyDescent="0.25">
      <c r="G68" s="1">
        <v>3.41</v>
      </c>
      <c r="H68" s="7">
        <v>3.3949400000000001</v>
      </c>
      <c r="I68" s="7">
        <f t="shared" si="1"/>
        <v>4.4164222873900507E-3</v>
      </c>
    </row>
    <row r="69" spans="7:10" x14ac:dyDescent="0.25">
      <c r="G69" s="1">
        <v>1.41</v>
      </c>
      <c r="H69" s="7">
        <v>1.32036</v>
      </c>
      <c r="I69" s="7">
        <f t="shared" si="1"/>
        <v>6.3574468085106348E-2</v>
      </c>
    </row>
    <row r="70" spans="7:10" x14ac:dyDescent="0.25">
      <c r="G70" s="1">
        <v>5.88</v>
      </c>
      <c r="H70" s="7">
        <v>4.5954199999999998</v>
      </c>
      <c r="I70" s="7">
        <f t="shared" si="1"/>
        <v>0.21846598639455783</v>
      </c>
    </row>
    <row r="71" spans="7:10" x14ac:dyDescent="0.25">
      <c r="G71" s="1">
        <v>1.46</v>
      </c>
      <c r="H71" s="7">
        <v>1.31166</v>
      </c>
      <c r="I71" s="7">
        <f t="shared" si="1"/>
        <v>0.10160273972602735</v>
      </c>
    </row>
    <row r="72" spans="7:10" x14ac:dyDescent="0.25">
      <c r="G72" s="1">
        <v>1.92</v>
      </c>
      <c r="H72" s="7">
        <v>2.16066</v>
      </c>
      <c r="I72" s="7">
        <f t="shared" si="1"/>
        <v>0.12534375000000006</v>
      </c>
    </row>
    <row r="73" spans="7:10" x14ac:dyDescent="0.25">
      <c r="G73" s="1">
        <v>1.96</v>
      </c>
      <c r="H73" s="7">
        <v>3.9392999999999998</v>
      </c>
      <c r="I73" s="7">
        <f t="shared" si="1"/>
        <v>1.0098469387755102</v>
      </c>
    </row>
    <row r="74" spans="7:10" x14ac:dyDescent="0.25">
      <c r="G74" s="1">
        <v>1.44</v>
      </c>
      <c r="H74" s="7">
        <v>0.64684200000000003</v>
      </c>
      <c r="I74" s="7">
        <f t="shared" ref="I74:I76" si="2">ABS((G74-H74)/G74)</f>
        <v>0.55080416666666665</v>
      </c>
    </row>
    <row r="75" spans="7:10" x14ac:dyDescent="0.25">
      <c r="G75" s="1">
        <v>1.26</v>
      </c>
      <c r="H75" s="7">
        <v>2.1432600000000002</v>
      </c>
      <c r="I75" s="7">
        <f t="shared" si="2"/>
        <v>0.70100000000000007</v>
      </c>
    </row>
    <row r="76" spans="7:10" x14ac:dyDescent="0.25">
      <c r="G76" s="1">
        <v>3.51</v>
      </c>
      <c r="H76" s="7">
        <v>3.2744800000000001</v>
      </c>
      <c r="I76" s="7">
        <f t="shared" si="2"/>
        <v>6.7099715099715032E-2</v>
      </c>
    </row>
    <row r="77" spans="7:10" x14ac:dyDescent="0.25">
      <c r="I77" s="7">
        <f>SUM(I9:I76)</f>
        <v>21.181646906561777</v>
      </c>
    </row>
    <row r="79" spans="7:10" x14ac:dyDescent="0.25">
      <c r="I79" t="s">
        <v>33</v>
      </c>
      <c r="J79">
        <f>I77*100/68</f>
        <v>31.149480744943791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Tabelas</vt:lpstr>
      <vt:lpstr>Graficos</vt:lpstr>
      <vt:lpstr>Resultados</vt:lpstr>
      <vt:lpstr>MAPE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Faster</dc:creator>
  <cp:lastModifiedBy>Erick Faster</cp:lastModifiedBy>
  <dcterms:created xsi:type="dcterms:W3CDTF">2019-10-15T03:28:43Z</dcterms:created>
  <dcterms:modified xsi:type="dcterms:W3CDTF">2019-10-17T03:24:09Z</dcterms:modified>
</cp:coreProperties>
</file>