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ick\Documents\8vo\estadistica\Portafolio\2_Poisson\"/>
    </mc:Choice>
  </mc:AlternateContent>
  <xr:revisionPtr revIDLastSave="0" documentId="13_ncr:1_{2E0B6785-259D-4E19-AEE8-AF753324358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uicidio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4" l="1"/>
  <c r="D33" i="4"/>
  <c r="D31" i="4"/>
  <c r="C31" i="4"/>
  <c r="C33" i="4"/>
  <c r="C32" i="4"/>
  <c r="C8" i="4"/>
  <c r="C7" i="4"/>
  <c r="C6" i="4"/>
  <c r="B31" i="4" l="1" a="1"/>
  <c r="B31" i="4" s="1"/>
  <c r="E31" i="4" s="1"/>
  <c r="E33" i="4" l="1"/>
  <c r="E32" i="4"/>
  <c r="E34" i="4" l="1"/>
  <c r="F31" i="4" s="1"/>
  <c r="C38" i="4" s="1"/>
  <c r="F32" i="4"/>
  <c r="C39" i="4" s="1"/>
  <c r="F33" i="4" l="1"/>
  <c r="C4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<sst xmlns="http://schemas.openxmlformats.org/spreadsheetml/2006/main" count="27" uniqueCount="21">
  <si>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PRIOR</t>
  </si>
  <si>
    <t>PRIOR*VEROSIMILITUD</t>
  </si>
  <si>
    <t>POSTERIOR</t>
  </si>
  <si>
    <t>Probabilidad</t>
  </si>
  <si>
    <t>Año</t>
  </si>
  <si>
    <t># de suicidios por arma de fuego</t>
  </si>
  <si>
    <t>Se desea saber cuál será el número de suicidios en mujeres con causa de arma de fuego en México para el año 2022</t>
  </si>
  <si>
    <t>Teorema de bayes para una distribución poisson</t>
  </si>
  <si>
    <t>λ</t>
  </si>
  <si>
    <t>g(λ)</t>
  </si>
  <si>
    <t>Verosimilitud</t>
  </si>
  <si>
    <t>P(Yj = 44 | λ)</t>
  </si>
  <si>
    <t>P(Yj = 36 | λ)</t>
  </si>
  <si>
    <t>https://www.anahuac.mx/mexico/noticias/Epidemiologia-de-homicidios-y-suicidios-armados-en-Mexico-2000-2019</t>
  </si>
  <si>
    <t>https://www.inegi.org.mx/app/tabulados/interactivos/?px=Mental_07&amp;bd=Salud</t>
  </si>
  <si>
    <t>TOTAL:</t>
  </si>
  <si>
    <t>Probabilidades:</t>
  </si>
  <si>
    <t>Se tienen las siguientes probabilidades a prior con base en redondeo del número de suicidios</t>
  </si>
  <si>
    <t>obtenidos desde el 2010</t>
  </si>
  <si>
    <t>Notemos que el registros del INEJI, se observó que el número de desesos por suicidio con arma de fuego</t>
  </si>
  <si>
    <t>fue de 38, que se redondea a 40. Lo cuál era muy probable.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</si>
</sst>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center"/>
    </xf>
    <xf numFmtId="0" fontId="1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Suicidios!$B$11</c:f>
              <c:strCache>
                <c:ptCount val="1"/>
                <c:pt idx="0">
                  <c:v># de suicidios por arma de fuego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Suicidios!$A$12:$A$21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Suicidios!$B$12:$B$21</c:f>
              <c:numCache>
                <c:formatCode>General</c:formatCode>
                <c:ptCount val="10"/>
                <c:pt idx="0">
                  <c:v>40</c:v>
                </c:pt>
                <c:pt idx="1">
                  <c:v>37</c:v>
                </c:pt>
                <c:pt idx="2">
                  <c:v>55</c:v>
                </c:pt>
                <c:pt idx="3">
                  <c:v>46</c:v>
                </c:pt>
                <c:pt idx="4">
                  <c:v>37</c:v>
                </c:pt>
                <c:pt idx="5">
                  <c:v>53</c:v>
                </c:pt>
                <c:pt idx="6">
                  <c:v>36</c:v>
                </c:pt>
                <c:pt idx="7">
                  <c:v>54</c:v>
                </c:pt>
                <c:pt idx="8">
                  <c:v>32</c:v>
                </c:pt>
                <c:pt idx="9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6C-421C-A405-BFC7B082F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747808"/>
        <c:axId val="1644750208"/>
      </c:scatterChart>
      <c:valAx>
        <c:axId val="164474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44750208"/>
        <c:crosses val="autoZero"/>
        <c:crossBetween val="midCat"/>
      </c:valAx>
      <c:valAx>
        <c:axId val="16447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4474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9</xdr:row>
      <xdr:rowOff>109537</xdr:rowOff>
    </xdr:from>
    <xdr:to>
      <xdr:col>17</xdr:col>
      <xdr:colOff>371475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70D15-CBCA-E022-68E8-1CB73F532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inegi.org.mx/app/tabulados/interactivos/?px=Mental_07&amp;bd=Salud" TargetMode="External"/><Relationship Id="rId1" Type="http://schemas.openxmlformats.org/officeDocument/2006/relationships/hyperlink" Target="https://www.anahuac.mx/mexico/noticias/Epidemiologia-de-homicidios-y-suicidios-armados-en-Mexico-2000-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E512-A6AE-4837-8B16-C812837F1826}">
  <dimension ref="A1:F49"/>
  <sheetViews>
    <sheetView tabSelected="1" topLeftCell="A20" zoomScale="115" zoomScaleNormal="115" workbookViewId="0">
      <selection activeCell="A45" sqref="A45"/>
    </sheetView>
  </sheetViews>
  <sheetFormatPr defaultRowHeight="15" x14ac:dyDescent="0.25"/>
  <cols>
    <col min="2" max="2" width="30.140625" bestFit="1" customWidth="1"/>
    <col min="3" max="4" width="13.28515625" bestFit="1" customWidth="1"/>
    <col min="5" max="5" width="21.5703125" bestFit="1" customWidth="1"/>
    <col min="6" max="6" width="10.85546875" bestFit="1" customWidth="1"/>
  </cols>
  <sheetData>
    <row r="1" spans="1:4" x14ac:dyDescent="0.25">
      <c r="A1" t="s">
        <v>6</v>
      </c>
    </row>
    <row r="2" spans="1:4" x14ac:dyDescent="0.25">
      <c r="A2" t="s">
        <v>17</v>
      </c>
    </row>
    <row r="3" spans="1:4" x14ac:dyDescent="0.25">
      <c r="A3" t="s">
        <v>18</v>
      </c>
    </row>
    <row r="4" spans="1:4" ht="15.75" thickBot="1" x14ac:dyDescent="0.3"/>
    <row r="5" spans="1:4" ht="15.75" thickBot="1" x14ac:dyDescent="0.3">
      <c r="B5" s="36" t="s">
        <v>5</v>
      </c>
      <c r="C5" s="29" t="s">
        <v>3</v>
      </c>
    </row>
    <row r="6" spans="1:4" x14ac:dyDescent="0.25">
      <c r="B6" s="30">
        <v>30</v>
      </c>
      <c r="C6" s="31">
        <f>COUNTIF($D$12:$D$21,30)/COUNT(D12:D21)</f>
        <v>0.1</v>
      </c>
    </row>
    <row r="7" spans="1:4" x14ac:dyDescent="0.25">
      <c r="B7" s="32">
        <v>40</v>
      </c>
      <c r="C7" s="33">
        <f>COUNTIF($D$12:$D$21,40)/COUNT(D12:D21)</f>
        <v>0.5</v>
      </c>
    </row>
    <row r="8" spans="1:4" ht="15.75" thickBot="1" x14ac:dyDescent="0.3">
      <c r="B8" s="34">
        <v>50</v>
      </c>
      <c r="C8" s="35">
        <f>COUNTIF($D$12:$D$21,50)/COUNT(D12:D21)</f>
        <v>0.4</v>
      </c>
    </row>
    <row r="11" spans="1:4" x14ac:dyDescent="0.25">
      <c r="A11" s="6" t="s">
        <v>4</v>
      </c>
      <c r="B11" s="6" t="s">
        <v>5</v>
      </c>
    </row>
    <row r="12" spans="1:4" x14ac:dyDescent="0.25">
      <c r="A12" s="7">
        <v>2010</v>
      </c>
      <c r="B12" s="7">
        <v>40</v>
      </c>
      <c r="D12">
        <v>40</v>
      </c>
    </row>
    <row r="13" spans="1:4" x14ac:dyDescent="0.25">
      <c r="A13" s="7">
        <v>2011</v>
      </c>
      <c r="B13" s="7">
        <v>37</v>
      </c>
      <c r="D13">
        <v>40</v>
      </c>
    </row>
    <row r="14" spans="1:4" x14ac:dyDescent="0.25">
      <c r="A14" s="7">
        <v>2012</v>
      </c>
      <c r="B14" s="7">
        <v>55</v>
      </c>
      <c r="D14">
        <v>50</v>
      </c>
    </row>
    <row r="15" spans="1:4" x14ac:dyDescent="0.25">
      <c r="A15" s="7">
        <v>2013</v>
      </c>
      <c r="B15" s="7">
        <v>46</v>
      </c>
      <c r="D15">
        <v>50</v>
      </c>
    </row>
    <row r="16" spans="1:4" x14ac:dyDescent="0.25">
      <c r="A16" s="7">
        <v>2014</v>
      </c>
      <c r="B16" s="7">
        <v>37</v>
      </c>
      <c r="D16">
        <v>40</v>
      </c>
    </row>
    <row r="17" spans="1:6" x14ac:dyDescent="0.25">
      <c r="A17" s="7">
        <v>2015</v>
      </c>
      <c r="B17" s="7">
        <v>53</v>
      </c>
      <c r="D17">
        <v>50</v>
      </c>
    </row>
    <row r="18" spans="1:6" x14ac:dyDescent="0.25">
      <c r="A18" s="7">
        <v>2016</v>
      </c>
      <c r="B18" s="7">
        <v>36</v>
      </c>
      <c r="D18">
        <v>40</v>
      </c>
    </row>
    <row r="19" spans="1:6" x14ac:dyDescent="0.25">
      <c r="A19" s="7">
        <v>2017</v>
      </c>
      <c r="B19" s="7">
        <v>54</v>
      </c>
      <c r="D19">
        <v>50</v>
      </c>
    </row>
    <row r="20" spans="1:6" x14ac:dyDescent="0.25">
      <c r="A20" s="7">
        <v>2018</v>
      </c>
      <c r="B20" s="7">
        <v>32</v>
      </c>
      <c r="D20">
        <v>30</v>
      </c>
    </row>
    <row r="21" spans="1:6" x14ac:dyDescent="0.25">
      <c r="A21" s="7">
        <v>2019</v>
      </c>
      <c r="B21" s="7">
        <v>44</v>
      </c>
      <c r="D21">
        <v>40</v>
      </c>
    </row>
    <row r="22" spans="1:6" x14ac:dyDescent="0.25">
      <c r="A22" s="4"/>
      <c r="B22" s="4"/>
      <c r="C22" s="5"/>
      <c r="D22" s="5"/>
    </row>
    <row r="23" spans="1:6" x14ac:dyDescent="0.25">
      <c r="A23" s="8" t="s">
        <v>4</v>
      </c>
      <c r="B23" s="8" t="s">
        <v>5</v>
      </c>
      <c r="C23" s="5"/>
      <c r="D23" s="5"/>
    </row>
    <row r="24" spans="1:6" x14ac:dyDescent="0.25">
      <c r="A24" s="9">
        <v>2020</v>
      </c>
      <c r="B24" s="9">
        <v>44</v>
      </c>
      <c r="D24">
        <v>40</v>
      </c>
    </row>
    <row r="25" spans="1:6" x14ac:dyDescent="0.25">
      <c r="A25" s="9">
        <v>2021</v>
      </c>
      <c r="B25" s="9">
        <v>36</v>
      </c>
      <c r="D25">
        <v>40</v>
      </c>
    </row>
    <row r="28" spans="1:6" ht="15.75" thickBot="1" x14ac:dyDescent="0.3">
      <c r="A28" t="s">
        <v>7</v>
      </c>
    </row>
    <row r="29" spans="1:6" x14ac:dyDescent="0.25">
      <c r="A29" s="10" t="s">
        <v>8</v>
      </c>
      <c r="B29" s="13" t="s">
        <v>0</v>
      </c>
      <c r="C29" s="13" t="s">
        <v>10</v>
      </c>
      <c r="D29" s="11" t="s">
        <v>10</v>
      </c>
      <c r="E29" s="14" t="s">
        <v>1</v>
      </c>
      <c r="F29" s="12" t="s">
        <v>2</v>
      </c>
    </row>
    <row r="30" spans="1:6" ht="15.75" thickBot="1" x14ac:dyDescent="0.3">
      <c r="A30" s="16"/>
      <c r="B30" s="17" t="s">
        <v>9</v>
      </c>
      <c r="C30" s="17" t="s">
        <v>11</v>
      </c>
      <c r="D30" s="4" t="s">
        <v>12</v>
      </c>
      <c r="E30" s="18"/>
      <c r="F30" s="19"/>
    </row>
    <row r="31" spans="1:6" x14ac:dyDescent="0.25">
      <c r="A31" s="20">
        <v>30</v>
      </c>
      <c r="B31" s="21" cm="1">
        <f t="array" ref="B31:B33">C6:C8</f>
        <v>0.1</v>
      </c>
      <c r="C31" s="21">
        <f>((POWER(A31,$B$24))*(EXP(-A31)))/(FACT($B$24))</f>
        <v>3.4665814060221363E-3</v>
      </c>
      <c r="D31" s="21">
        <f>((POWER(A31,$B$25))*(EXP(-A31)))/(FACT($B$25))</f>
        <v>3.7756833405459295E-2</v>
      </c>
      <c r="E31" s="21">
        <f>B31*C31*D31</f>
        <v>1.3088713663364066E-5</v>
      </c>
      <c r="F31" s="22">
        <f>E31/$E$34</f>
        <v>8.8959105005486632E-3</v>
      </c>
    </row>
    <row r="32" spans="1:6" x14ac:dyDescent="0.25">
      <c r="A32" s="2">
        <v>40</v>
      </c>
      <c r="B32" s="1">
        <v>0.5</v>
      </c>
      <c r="C32" s="1">
        <f>((POWER(A32,$B$24))*(EXP(-A32)))/(FACT($B$24))</f>
        <v>4.9460783875255675E-2</v>
      </c>
      <c r="D32" s="1">
        <f t="shared" ref="D32:D33" si="0">((POWER(A32,$B$25))*(EXP(-A32)))/(FACT($B$25))</f>
        <v>5.3931843121144594E-2</v>
      </c>
      <c r="E32" s="1">
        <f t="shared" ref="E32:E33" si="1">B32*C32*D32</f>
        <v>1.3337556183045636E-3</v>
      </c>
      <c r="F32" s="3">
        <f t="shared" ref="F32:F33" si="2">E32/$E$34</f>
        <v>0.90650394799696499</v>
      </c>
    </row>
    <row r="33" spans="1:6" ht="15.75" thickBot="1" x14ac:dyDescent="0.3">
      <c r="A33" s="23">
        <v>50</v>
      </c>
      <c r="B33" s="24">
        <v>0.4</v>
      </c>
      <c r="C33" s="24">
        <f>((POWER(A33,$B$24))*(EXP(-A33)))/(FACT($B$24))</f>
        <v>4.1243617290779584E-2</v>
      </c>
      <c r="D33" s="24">
        <f t="shared" si="0"/>
        <v>7.5450289730999379E-3</v>
      </c>
      <c r="E33" s="24">
        <f t="shared" si="1"/>
        <v>1.2447371496575102E-4</v>
      </c>
      <c r="F33" s="25">
        <f t="shared" si="2"/>
        <v>8.4600141502486306E-2</v>
      </c>
    </row>
    <row r="34" spans="1:6" ht="15.75" thickBot="1" x14ac:dyDescent="0.3">
      <c r="D34" s="26" t="s">
        <v>15</v>
      </c>
      <c r="E34" s="27">
        <f>SUM(E31:E33)</f>
        <v>1.4713180469336788E-3</v>
      </c>
    </row>
    <row r="36" spans="1:6" ht="15.75" thickBot="1" x14ac:dyDescent="0.3">
      <c r="A36" t="s">
        <v>16</v>
      </c>
    </row>
    <row r="37" spans="1:6" ht="15.75" thickBot="1" x14ac:dyDescent="0.3">
      <c r="B37" s="28" t="s">
        <v>5</v>
      </c>
      <c r="C37" s="29" t="s">
        <v>3</v>
      </c>
    </row>
    <row r="38" spans="1:6" x14ac:dyDescent="0.25">
      <c r="B38" s="30">
        <v>30</v>
      </c>
      <c r="C38" s="31">
        <f>F31*100</f>
        <v>0.88959105005486627</v>
      </c>
    </row>
    <row r="39" spans="1:6" x14ac:dyDescent="0.25">
      <c r="B39" s="32">
        <v>40</v>
      </c>
      <c r="C39" s="33">
        <f t="shared" ref="C39:C40" si="3">F32*100</f>
        <v>90.6503947996965</v>
      </c>
    </row>
    <row r="40" spans="1:6" ht="15.75" thickBot="1" x14ac:dyDescent="0.3">
      <c r="B40" s="34">
        <v>50</v>
      </c>
      <c r="C40" s="35">
        <f t="shared" si="3"/>
        <v>8.4600141502486306</v>
      </c>
    </row>
    <row r="43" spans="1:6" x14ac:dyDescent="0.25">
      <c r="A43" t="s">
        <v>19</v>
      </c>
    </row>
    <row r="44" spans="1:6" x14ac:dyDescent="0.25">
      <c r="A44" t="s">
        <v>20</v>
      </c>
    </row>
    <row r="48" spans="1:6" x14ac:dyDescent="0.25">
      <c r="A48" s="15" t="s">
        <v>13</v>
      </c>
    </row>
    <row r="49" spans="1:1" x14ac:dyDescent="0.25">
      <c r="A49" s="15" t="s">
        <v>14</v>
      </c>
    </row>
  </sheetData>
  <mergeCells count="3">
    <mergeCell ref="A29:A30"/>
    <mergeCell ref="E29:E30"/>
    <mergeCell ref="F29:F30"/>
  </mergeCells>
  <hyperlinks>
    <hyperlink ref="A48" r:id="rId1" xr:uid="{457B8EF1-07AF-47A2-B366-9EC44B9C9DEF}"/>
    <hyperlink ref="A49" r:id="rId2" xr:uid="{E8B2CCA9-9FED-4346-8DB4-8FF0B7A02DA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Suicidios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Pérez Mendoza</dc:creator>
  <cp:lastModifiedBy>Erick Pérez Mendoza</cp:lastModifiedBy>
  <dcterms:created xsi:type="dcterms:W3CDTF">2015-06-05T18:17:20Z</dcterms:created>
  <dcterms:modified xsi:type="dcterms:W3CDTF">2024-05-18T00:18:13Z</dcterms:modified>
</cp:coreProperties>
</file>