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DuocUC\Segundo Semestre 2025\Portafolio de Título Final\PTY4614 - CAPSTONE\Recursos Capstone\Info fr Gerardo\DOCUMENTOS FASE1\"/>
    </mc:Choice>
  </mc:AlternateContent>
  <xr:revisionPtr revIDLastSave="0" documentId="13_ncr:1_{9F239E84-16AD-419B-A7CA-EF27992BEE28}" xr6:coauthVersionLast="47" xr6:coauthVersionMax="47" xr10:uidLastSave="{00000000-0000-0000-0000-000000000000}"/>
  <bookViews>
    <workbookView xWindow="-28908" yWindow="-1320" windowWidth="29016" windowHeight="1581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5" i="1" l="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39" i="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E34" i="1" l="1"/>
  <c r="I34" i="1"/>
  <c r="K34" i="1"/>
  <c r="G34" i="1"/>
  <c r="E46" i="1"/>
  <c r="G46" i="1"/>
  <c r="I46" i="1"/>
  <c r="K46" i="1"/>
  <c r="D13" i="1"/>
  <c r="E13" i="1" s="1"/>
  <c r="D14" i="1"/>
  <c r="E14" i="1" s="1"/>
  <c r="D15" i="1"/>
  <c r="E15" i="1" s="1"/>
  <c r="D16" i="1"/>
  <c r="E16" i="1" s="1"/>
  <c r="D18" i="1"/>
  <c r="E18" i="1" s="1"/>
  <c r="D22" i="1"/>
  <c r="E22" i="1" s="1"/>
  <c r="F20" i="1"/>
  <c r="G20" i="1" s="1"/>
  <c r="F21" i="1"/>
  <c r="G21" i="1" s="1"/>
  <c r="C46" i="1" l="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<sst xmlns="http://schemas.openxmlformats.org/spreadsheetml/2006/main" count="141" uniqueCount="97">
  <si>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</si>
  <si>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</si>
  <si>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</si>
  <si>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</si>
  <si>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</si>
  <si>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</si>
  <si>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</si>
  <si>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</si>
  <si>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</si>
  <si>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</si>
  <si>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</si>
  <si>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</si>
  <si>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</si>
  <si>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</si>
  <si>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</si>
  <si>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</si>
  <si>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</si>
  <si>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</si>
  <si>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</si>
  <si>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</si>
  <si>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</si>
  <si>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</si>
  <si>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</si>
  <si>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</si>
  <si>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</si>
  <si>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</si>
  <si>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</si>
  <si>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</si>
  <si>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</si>
  <si>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</si>
  <si>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</si>
  <si>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</si>
  <si>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</si>
  <si>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</si>
  <si>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</si>
  <si>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</si>
  <si>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</si>
  <si>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</si>
  <si>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</si>
  <si>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</si>
  <si>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</si>
  <si>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</si>
  <si>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</si>
  <si>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</si>
  <si>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</si>
  <si>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</si>
  <si>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</si>
  <si>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</si>
  <si>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</si>
  <si>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</si>
  <si>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</si>
  <si>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</si>
  <si>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</si>
  <si>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</si>
  <si>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</si>
  <si>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</si>
  <si>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</si>
  <si>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</si>
  <si>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</si>
  <si>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</si>
  <si>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</si>
  <si>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</si>
  <si>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</si>
  <si>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</si>
  <si>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</si>
  <si>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</si>
  <si>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</si>
  <si>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</si>
  <si>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</si>
  <si>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</si>
  <si>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</si>
  <si>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</si>
  <si>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</si>
  <si>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</si>
  <si>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</si>
  <si>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</si>
  <si>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</si>
  <si>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</si>
  <si>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</si>
  <si>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</si>
  <si>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</si>
  <si>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</si>
  <si>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</si>
  <si>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</si>
  <si>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</si>
  <si>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</si>
  <si>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</si>
  <si>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</si>
  <si>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</si>
  <si>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</si>
  <si>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</si>
  <si>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</si>
  <si>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</si>
  <si>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</si>
  <si>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</si>
  <si>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IVAN ANDRES REVECO LOPEZ</t>
  </si>
  <si>
    <t>ERICK ELIAS MUNOZ CERAGLIOLI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</si>
</sst>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
      <sz val="8"/>
      <color rgb="FF262626"/>
      <name val="Arial"/>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4"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0"/>
  <sheetViews>
    <sheetView tabSelected="1" zoomScale="120" zoomScaleNormal="120" workbookViewId="0">
      <selection activeCell="B9" sqref="B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79" t="s">
        <v>95</v>
      </c>
      <c r="C4" s="6">
        <f>EVALUACION1!$C$24</f>
        <v>7</v>
      </c>
      <c r="D4" s="6">
        <f>$C$35</f>
        <v>7</v>
      </c>
      <c r="E4" s="43">
        <f>C4*C$2+D4*D$2</f>
        <v>7</v>
      </c>
      <c r="G4" s="1"/>
    </row>
    <row r="5" spans="1:11" ht="14.4" x14ac:dyDescent="0.3">
      <c r="A5" s="5">
        <v>2</v>
      </c>
      <c r="B5" s="79" t="s">
        <v>96</v>
      </c>
      <c r="C5" s="6">
        <f>EVALUACION1!$C$24</f>
        <v>7</v>
      </c>
      <c r="D5" s="6">
        <f>C47</f>
        <v>7</v>
      </c>
      <c r="E5" s="43">
        <f t="shared" ref="E5:E6" si="0">C5*C$2+D5*D$2</f>
        <v>7</v>
      </c>
      <c r="G5" s="1"/>
    </row>
    <row r="6" spans="1:11" ht="14.4" x14ac:dyDescent="0.3">
      <c r="A6" s="5"/>
      <c r="B6" s="32"/>
      <c r="C6" s="6"/>
      <c r="D6" s="6"/>
      <c r="E6" s="43"/>
      <c r="G6" s="1"/>
    </row>
    <row r="11" spans="1:11" ht="18" outlineLevel="1" x14ac:dyDescent="0.3">
      <c r="A11" s="64" t="s">
        <v>3</v>
      </c>
      <c r="B11" s="14"/>
      <c r="C11" s="51" t="s">
        <v>4</v>
      </c>
      <c r="D11" s="58" t="s">
        <v>5</v>
      </c>
      <c r="E11" s="62"/>
      <c r="F11" s="62"/>
      <c r="G11" s="62"/>
      <c r="H11" s="62"/>
      <c r="I11" s="62"/>
      <c r="J11" s="62"/>
      <c r="K11" s="59"/>
    </row>
    <row r="12" spans="1:11" ht="14.4" outlineLevel="1" x14ac:dyDescent="0.3">
      <c r="A12" s="61"/>
      <c r="B12" s="24" t="s">
        <v>6</v>
      </c>
      <c r="C12" s="50"/>
      <c r="D12" s="58" t="s">
        <v>7</v>
      </c>
      <c r="E12" s="59"/>
      <c r="F12" s="58" t="s">
        <v>8</v>
      </c>
      <c r="G12" s="59"/>
      <c r="H12" s="58" t="s">
        <v>9</v>
      </c>
      <c r="I12" s="59"/>
      <c r="J12" s="58" t="s">
        <v>10</v>
      </c>
      <c r="K12" s="59"/>
    </row>
    <row r="13" spans="1:11" ht="24" outlineLevel="1" x14ac:dyDescent="0.3">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 customHeight="1" outlineLevel="1" x14ac:dyDescent="0.3">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 outlineLevel="1" x14ac:dyDescent="0.3">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 outlineLevel="1" x14ac:dyDescent="0.3">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5" customHeight="1" outlineLevel="1" x14ac:dyDescent="0.3">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5">
      <c r="A24" s="50"/>
      <c r="B24" s="36" t="s">
        <v>12</v>
      </c>
      <c r="C24" s="20">
        <f>VLOOKUP(C23,ESCALA_IEP!A2:B142,2,FALSE)</f>
        <v>7</v>
      </c>
    </row>
    <row r="25" spans="1:11" ht="15.75" customHeight="1" x14ac:dyDescent="0.3"/>
    <row r="26" spans="1:11" ht="15.75" customHeight="1" x14ac:dyDescent="0.3"/>
    <row r="27" spans="1:11" ht="15.75" customHeight="1" x14ac:dyDescent="0.3">
      <c r="A27" s="60" t="s">
        <v>13</v>
      </c>
      <c r="B27" s="49" t="s">
        <v>14</v>
      </c>
      <c r="C27" s="52" t="str">
        <f>$B$4</f>
        <v>IVAN ANDRES REVECO LOPEZ</v>
      </c>
      <c r="D27" s="53"/>
      <c r="E27" s="53"/>
      <c r="F27" s="53"/>
      <c r="G27" s="53"/>
      <c r="H27" s="53"/>
      <c r="I27" s="53"/>
      <c r="J27" s="53"/>
      <c r="K27" s="54"/>
    </row>
    <row r="28" spans="1:11" ht="15.75" customHeight="1" x14ac:dyDescent="0.3">
      <c r="A28" s="61"/>
      <c r="B28" s="50"/>
      <c r="C28" s="55"/>
      <c r="D28" s="56"/>
      <c r="E28" s="56"/>
      <c r="F28" s="56"/>
      <c r="G28" s="56"/>
      <c r="H28" s="56"/>
      <c r="I28" s="56"/>
      <c r="J28" s="56"/>
      <c r="K28" s="57"/>
    </row>
    <row r="29" spans="1:11" ht="15.75" customHeight="1" x14ac:dyDescent="0.3">
      <c r="A29" s="61"/>
      <c r="B29" s="14" t="s">
        <v>15</v>
      </c>
      <c r="C29" s="51" t="s">
        <v>4</v>
      </c>
      <c r="D29" s="58" t="s">
        <v>5</v>
      </c>
      <c r="E29" s="62"/>
      <c r="F29" s="62"/>
      <c r="G29" s="62"/>
      <c r="H29" s="62"/>
      <c r="I29" s="62"/>
      <c r="J29" s="62"/>
      <c r="K29" s="59"/>
    </row>
    <row r="30" spans="1:11" ht="15.75" customHeight="1" x14ac:dyDescent="0.3">
      <c r="A30" s="61"/>
      <c r="B30" s="15" t="s">
        <v>6</v>
      </c>
      <c r="C30" s="50"/>
      <c r="D30" s="58" t="s">
        <v>7</v>
      </c>
      <c r="E30" s="59"/>
      <c r="F30" s="58" t="s">
        <v>8</v>
      </c>
      <c r="G30" s="59"/>
      <c r="H30" s="58" t="s">
        <v>16</v>
      </c>
      <c r="I30" s="59"/>
      <c r="J30" s="58" t="s">
        <v>10</v>
      </c>
      <c r="K30" s="59"/>
    </row>
    <row r="31" spans="1:11" ht="24.6" customHeight="1" x14ac:dyDescent="0.3">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5" customHeight="1" x14ac:dyDescent="0.3">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4" x14ac:dyDescent="0.3">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5">
      <c r="A35" s="50"/>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0" t="s">
        <v>13</v>
      </c>
      <c r="B39" s="49" t="s">
        <v>14</v>
      </c>
      <c r="C39" s="52" t="str">
        <f>B5</f>
        <v>ERICK ELIAS MUNOZ CERAGLIOLI</v>
      </c>
      <c r="D39" s="53"/>
      <c r="E39" s="53"/>
      <c r="F39" s="53"/>
      <c r="G39" s="53"/>
      <c r="H39" s="53"/>
      <c r="I39" s="53"/>
      <c r="J39" s="53"/>
      <c r="K39" s="54"/>
    </row>
    <row r="40" spans="1:11" ht="15.75" customHeight="1" x14ac:dyDescent="0.3">
      <c r="A40" s="61"/>
      <c r="B40" s="50"/>
      <c r="C40" s="55"/>
      <c r="D40" s="56"/>
      <c r="E40" s="56"/>
      <c r="F40" s="56"/>
      <c r="G40" s="56"/>
      <c r="H40" s="56"/>
      <c r="I40" s="56"/>
      <c r="J40" s="56"/>
      <c r="K40" s="57"/>
    </row>
    <row r="41" spans="1:11" ht="15.75" customHeight="1" x14ac:dyDescent="0.3">
      <c r="A41" s="61"/>
      <c r="B41" s="14" t="s">
        <v>15</v>
      </c>
      <c r="C41" s="51" t="s">
        <v>4</v>
      </c>
      <c r="D41" s="58" t="s">
        <v>5</v>
      </c>
      <c r="E41" s="62"/>
      <c r="F41" s="62"/>
      <c r="G41" s="62"/>
      <c r="H41" s="62"/>
      <c r="I41" s="62"/>
      <c r="J41" s="62"/>
      <c r="K41" s="59"/>
    </row>
    <row r="42" spans="1:11" ht="15.75" customHeight="1" x14ac:dyDescent="0.3">
      <c r="A42" s="61"/>
      <c r="B42" s="15" t="s">
        <v>6</v>
      </c>
      <c r="C42" s="50"/>
      <c r="D42" s="58" t="s">
        <v>7</v>
      </c>
      <c r="E42" s="59"/>
      <c r="F42" s="58" t="s">
        <v>8</v>
      </c>
      <c r="G42" s="59"/>
      <c r="H42" s="58" t="s">
        <v>16</v>
      </c>
      <c r="I42" s="59"/>
      <c r="J42" s="58" t="s">
        <v>10</v>
      </c>
      <c r="K42" s="59"/>
    </row>
    <row r="43" spans="1:11" ht="25.95" customHeight="1" x14ac:dyDescent="0.3">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5">
      <c r="A47" s="50"/>
      <c r="B47" s="17" t="s">
        <v>12</v>
      </c>
      <c r="C47" s="20">
        <f>VLOOKUP(C46,ESCALA_TRAB_EQUIP!A2:B62,2,FALSE)</f>
        <v>7</v>
      </c>
    </row>
    <row r="48" spans="1:11" ht="15.75" customHeight="1" x14ac:dyDescent="0.35">
      <c r="B48" s="22"/>
      <c r="C48" s="23"/>
    </row>
    <row r="49" spans="2:3" ht="15.75" customHeight="1" x14ac:dyDescent="0.35">
      <c r="B49" s="22"/>
      <c r="C49" s="23"/>
    </row>
    <row r="50" spans="2:3" ht="15.75" customHeight="1" x14ac:dyDescent="0.35">
      <c r="B50" s="22"/>
      <c r="C50" s="23"/>
    </row>
    <row r="51" spans="2:3" ht="15.75" customHeight="1" x14ac:dyDescent="0.3"/>
    <row r="52" spans="2:3" ht="15.75" customHeight="1" x14ac:dyDescent="0.3"/>
    <row r="53" spans="2:3" ht="15.75" customHeight="1" x14ac:dyDescent="0.3"/>
    <row r="54" spans="2:3" ht="15.75" customHeight="1" x14ac:dyDescent="0.3"/>
    <row r="55" spans="2:3" ht="15.75" customHeight="1" x14ac:dyDescent="0.3"/>
    <row r="56" spans="2:3" ht="15.75" customHeight="1" x14ac:dyDescent="0.3"/>
    <row r="57" spans="2:3" ht="15.75" customHeight="1" x14ac:dyDescent="0.3"/>
    <row r="58" spans="2:3" ht="15.75" customHeight="1" x14ac:dyDescent="0.3"/>
    <row r="59" spans="2:3" ht="15.75" customHeight="1" x14ac:dyDescent="0.3"/>
    <row r="60" spans="2:3" ht="15.75" customHeight="1" x14ac:dyDescent="0.3"/>
    <row r="61" spans="2:3" ht="15.75" customHeight="1" x14ac:dyDescent="0.3"/>
    <row r="62" spans="2:3" ht="15.75" customHeight="1" x14ac:dyDescent="0.3"/>
    <row r="63" spans="2:3" ht="15.75" customHeight="1" x14ac:dyDescent="0.3"/>
    <row r="64" spans="2: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sheetData>
  <mergeCells count="26">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cristian perez</cp:lastModifiedBy>
  <cp:revision/>
  <dcterms:created xsi:type="dcterms:W3CDTF">2023-08-07T04:08:01Z</dcterms:created>
  <dcterms:modified xsi:type="dcterms:W3CDTF">2025-09-24T14:41:53Z</dcterms:modified>
  <cp:category/>
  <cp:contentStatus/>
</cp:coreProperties>
</file>