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SER\Documents\My_files\School\Desarrollo\"/>
    </mc:Choice>
  </mc:AlternateContent>
  <xr:revisionPtr revIDLastSave="0" documentId="13_ncr:1_{2332E159-C8F3-4023-8697-8B613D2598B2}" xr6:coauthVersionLast="47" xr6:coauthVersionMax="47" xr10:uidLastSave="{00000000-0000-0000-0000-000000000000}"/>
  <bookViews>
    <workbookView xWindow="20370" yWindow="-120" windowWidth="29040" windowHeight="16440" activeTab="3" xr2:uid="{00000000-000D-0000-FFFF-FFFF00000000}"/>
  </bookViews>
  <sheets>
    <sheet name="Costos" sheetId="4" r:id="rId1"/>
    <sheet name="Fijo" sheetId="2" r:id="rId2"/>
    <sheet name="Variable" sheetId="3" r:id="rId3"/>
    <sheet name="Ro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3" i="3"/>
  <c r="E2" i="3"/>
  <c r="E8" i="3"/>
  <c r="E4" i="3"/>
  <c r="E5" i="3"/>
  <c r="E6" i="3"/>
  <c r="E9" i="3"/>
  <c r="E7" i="3"/>
  <c r="E10" i="3" s="1"/>
  <c r="E6" i="2"/>
</calcChain>
</file>

<file path=xl/sharedStrings.xml><?xml version="1.0" encoding="utf-8"?>
<sst xmlns="http://schemas.openxmlformats.org/spreadsheetml/2006/main" count="89" uniqueCount="36">
  <si>
    <t>Insumo</t>
  </si>
  <si>
    <t>Unidad de medida</t>
  </si>
  <si>
    <t>Precio</t>
  </si>
  <si>
    <t>Cant Requerida</t>
  </si>
  <si>
    <t>Costo</t>
  </si>
  <si>
    <t>MQ 135</t>
  </si>
  <si>
    <t>SEN02322</t>
  </si>
  <si>
    <t>ESP32-S3</t>
  </si>
  <si>
    <t>DTH22</t>
  </si>
  <si>
    <t>Unidad</t>
  </si>
  <si>
    <t>Plaqueta</t>
  </si>
  <si>
    <t>Componentes</t>
  </si>
  <si>
    <t>Kit</t>
  </si>
  <si>
    <t>Conector Molex</t>
  </si>
  <si>
    <t>Modulo Micro SD</t>
  </si>
  <si>
    <t>Total</t>
  </si>
  <si>
    <t>Alquiler</t>
  </si>
  <si>
    <t>Mensual</t>
  </si>
  <si>
    <t>Monotributo</t>
  </si>
  <si>
    <t>Luz</t>
  </si>
  <si>
    <t>Mano de Obra</t>
  </si>
  <si>
    <t>Costos Fijos</t>
  </si>
  <si>
    <t>Costos Variables</t>
  </si>
  <si>
    <t>Produccion Estimada</t>
  </si>
  <si>
    <t>Costo Total</t>
  </si>
  <si>
    <t>Valor Final (+20%)</t>
  </si>
  <si>
    <t>Conclusiones</t>
  </si>
  <si>
    <t>Roles</t>
  </si>
  <si>
    <t>Produccion</t>
  </si>
  <si>
    <t>Logistica</t>
  </si>
  <si>
    <t>Ventas</t>
  </si>
  <si>
    <t>Erick Fernando Carvalho Sanchez</t>
  </si>
  <si>
    <t>Santiago Pylypchuk</t>
  </si>
  <si>
    <t>Héctor Manuel Santarelli</t>
  </si>
  <si>
    <t>Encargado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</si>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</sst>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4" fontId="0" fillId="0" borderId="0" xfId="0" applyNumberFormat="1" applyAlignment="1">
      <alignment horizontal="center"/>
    </xf>
    <xf numFmtId="2" fontId="0" fillId="2" borderId="7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167" fontId="0" fillId="2" borderId="5" xfId="0" applyNumberFormat="1" applyFont="1" applyFill="1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167" fontId="0" fillId="0" borderId="8" xfId="0" applyNumberFormat="1" applyFont="1" applyBorder="1" applyAlignment="1">
      <alignment horizontal="center"/>
    </xf>
    <xf numFmtId="167" fontId="0" fillId="2" borderId="6" xfId="0" applyNumberFormat="1" applyFont="1" applyFill="1" applyBorder="1" applyAlignment="1">
      <alignment horizontal="center"/>
    </xf>
    <xf numFmtId="167" fontId="0" fillId="2" borderId="7" xfId="0" applyNumberFormat="1" applyFont="1" applyFill="1" applyBorder="1" applyAlignment="1">
      <alignment horizontal="center"/>
    </xf>
    <xf numFmtId="167" fontId="0" fillId="2" borderId="8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4"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26569-B1A5-4E53-AF5C-98CE79FF8A2C}" name="CostoFijo" displayName="CostoFijo" ref="A1:E6" totalsRowCount="1" headerRowDxfId="22" dataDxfId="21">
  <autoFilter ref="A1:E5" xr:uid="{34B26569-B1A5-4E53-AF5C-98CE79FF8A2C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5">
    <sortCondition ref="A1:A5"/>
  </sortState>
  <tableColumns count="5">
    <tableColumn id="1" xr3:uid="{99CE7AE1-5C89-48A6-B8BD-BFAD4BA188B4}" name="Insumo" totalsRowLabel="Total" dataDxfId="23" totalsRowDxfId="10"/>
    <tableColumn id="2" xr3:uid="{AB418D22-936B-43D8-ABF1-35DAE9BC3DB1}" name="Unidad de medida" dataDxfId="13" totalsRowDxfId="9"/>
    <tableColumn id="3" xr3:uid="{B5C2C2CD-1D59-4CB7-A2D0-F2F9A1F7EFE6}" name="Precio" dataDxfId="12" totalsRowDxfId="8"/>
    <tableColumn id="4" xr3:uid="{EB19A27A-F6F7-4095-B647-E20F685319C3}" name="Cant Requerida" dataDxfId="11" totalsRowDxfId="7"/>
    <tableColumn id="5" xr3:uid="{43E622DE-75CC-40C5-A659-CACCCDF055A4}" name="Costo" totalsRowFunction="sum" dataDxfId="5" totalsRowDxfId="6">
      <calculatedColumnFormula>CostoFijo[[#This Row],[Cant Requerida]]*CostoFijo[[#This Row],[Precio]]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D8512-A0D6-4145-90BA-334F48DD6DA4}" name="CostoVariable" displayName="CostoVariable" ref="A1:E10" totalsRowCount="1" headerRowDxfId="20" dataDxfId="19">
  <autoFilter ref="A1:E9" xr:uid="{FF6D8512-A0D6-4145-90BA-334F48DD6DA4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9">
    <sortCondition ref="A1:A9"/>
  </sortState>
  <tableColumns count="5">
    <tableColumn id="1" xr3:uid="{4B2D4868-64CD-404C-BC86-CFEAD5801FE6}" name="Insumo" totalsRowLabel="Total" dataDxfId="18" totalsRowDxfId="4"/>
    <tableColumn id="2" xr3:uid="{0CBED79C-76A2-4256-9724-4382EA89E966}" name="Unidad de medida" dataDxfId="17" totalsRowDxfId="3"/>
    <tableColumn id="3" xr3:uid="{64C243F9-806F-4435-B4B4-3A0CCF3B242A}" name="Precio" dataDxfId="16" totalsRowDxfId="2" dataCellStyle="Currency"/>
    <tableColumn id="4" xr3:uid="{41D955FA-CCCB-4119-94D8-3ABB198A6727}" name="Cant Requerida" dataDxfId="15" totalsRowDxfId="1"/>
    <tableColumn id="5" xr3:uid="{39D550A4-88DE-44BA-A9E1-4CA1B1FF13C1}" name="Costo" totalsRowFunction="sum" dataDxfId="14" totalsRowDxfId="0">
      <calculatedColumnFormula>CostoVariable[[#This Row],[Cant Requerida]]*CostoVariable[[#This Row],[Precio]]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D923-E1CA-4584-B696-4BD91FA6D49A}">
  <dimension ref="A1:M22"/>
  <sheetViews>
    <sheetView workbookViewId="0">
      <selection activeCell="B33" sqref="B33"/>
    </sheetView>
  </sheetViews>
  <sheetFormatPr defaultRowHeight="15" x14ac:dyDescent="0.25"/>
  <cols>
    <col min="1" max="1" width="16.140625" style="1" bestFit="1" customWidth="1"/>
    <col min="2" max="2" width="17.42578125" style="1" bestFit="1" customWidth="1"/>
    <col min="3" max="3" width="19.5703125" style="1" bestFit="1" customWidth="1"/>
    <col min="4" max="4" width="14.7109375" style="1" bestFit="1" customWidth="1"/>
    <col min="5" max="5" width="17" style="1" bestFit="1" customWidth="1"/>
    <col min="9" max="13" width="11" customWidth="1"/>
  </cols>
  <sheetData>
    <row r="1" spans="1:5" ht="15.75" thickTop="1" x14ac:dyDescent="0.25">
      <c r="A1" s="18" t="s">
        <v>21</v>
      </c>
      <c r="B1" s="19"/>
      <c r="C1" s="19"/>
      <c r="D1" s="19"/>
      <c r="E1" s="20"/>
    </row>
    <row r="2" spans="1:5" x14ac:dyDescent="0.25">
      <c r="A2" s="21" t="s">
        <v>0</v>
      </c>
      <c r="B2" s="22" t="s">
        <v>1</v>
      </c>
      <c r="C2" s="22" t="s">
        <v>2</v>
      </c>
      <c r="D2" s="22" t="s">
        <v>3</v>
      </c>
      <c r="E2" s="23" t="s">
        <v>4</v>
      </c>
    </row>
    <row r="3" spans="1:5" x14ac:dyDescent="0.25">
      <c r="A3" s="24" t="s">
        <v>16</v>
      </c>
      <c r="B3" s="9" t="s">
        <v>17</v>
      </c>
      <c r="C3" s="33">
        <v>500000</v>
      </c>
      <c r="D3" s="9">
        <v>1</v>
      </c>
      <c r="E3" s="35">
        <v>500000</v>
      </c>
    </row>
    <row r="4" spans="1:5" x14ac:dyDescent="0.25">
      <c r="A4" s="21" t="s">
        <v>19</v>
      </c>
      <c r="B4" s="22" t="s">
        <v>17</v>
      </c>
      <c r="C4" s="34">
        <v>15000</v>
      </c>
      <c r="D4" s="22">
        <v>1</v>
      </c>
      <c r="E4" s="36">
        <v>15000</v>
      </c>
    </row>
    <row r="5" spans="1:5" x14ac:dyDescent="0.25">
      <c r="A5" s="24" t="s">
        <v>20</v>
      </c>
      <c r="B5" s="9" t="s">
        <v>17</v>
      </c>
      <c r="C5" s="33">
        <v>1200000</v>
      </c>
      <c r="D5" s="9">
        <v>1</v>
      </c>
      <c r="E5" s="35">
        <v>1200000</v>
      </c>
    </row>
    <row r="6" spans="1:5" x14ac:dyDescent="0.25">
      <c r="A6" s="21" t="s">
        <v>18</v>
      </c>
      <c r="B6" s="22" t="s">
        <v>17</v>
      </c>
      <c r="C6" s="34">
        <v>37085.74</v>
      </c>
      <c r="D6" s="22">
        <v>1</v>
      </c>
      <c r="E6" s="36">
        <v>37085.74</v>
      </c>
    </row>
    <row r="7" spans="1:5" ht="15.75" thickBot="1" x14ac:dyDescent="0.3">
      <c r="A7" s="24" t="s">
        <v>15</v>
      </c>
      <c r="B7" s="9"/>
      <c r="C7" s="9"/>
      <c r="D7" s="9"/>
      <c r="E7" s="35">
        <v>1752085.74</v>
      </c>
    </row>
    <row r="8" spans="1:5" ht="15.75" thickTop="1" x14ac:dyDescent="0.25">
      <c r="A8" s="26" t="s">
        <v>22</v>
      </c>
      <c r="B8" s="27"/>
      <c r="C8" s="27"/>
      <c r="D8" s="27"/>
      <c r="E8" s="28"/>
    </row>
    <row r="9" spans="1:5" x14ac:dyDescent="0.25">
      <c r="A9" s="24" t="s">
        <v>0</v>
      </c>
      <c r="B9" s="9" t="s">
        <v>1</v>
      </c>
      <c r="C9" s="9" t="s">
        <v>2</v>
      </c>
      <c r="D9" s="9" t="s">
        <v>3</v>
      </c>
      <c r="E9" s="25" t="s">
        <v>4</v>
      </c>
    </row>
    <row r="10" spans="1:5" x14ac:dyDescent="0.25">
      <c r="A10" s="21" t="s">
        <v>11</v>
      </c>
      <c r="B10" s="22" t="s">
        <v>12</v>
      </c>
      <c r="C10" s="34">
        <v>20000</v>
      </c>
      <c r="D10" s="22">
        <v>1</v>
      </c>
      <c r="E10" s="36">
        <v>20000</v>
      </c>
    </row>
    <row r="11" spans="1:5" x14ac:dyDescent="0.25">
      <c r="A11" s="24" t="s">
        <v>13</v>
      </c>
      <c r="B11" s="9" t="s">
        <v>9</v>
      </c>
      <c r="C11" s="33">
        <v>3000</v>
      </c>
      <c r="D11" s="9">
        <v>10</v>
      </c>
      <c r="E11" s="35">
        <v>30000</v>
      </c>
    </row>
    <row r="12" spans="1:5" x14ac:dyDescent="0.25">
      <c r="A12" s="21" t="s">
        <v>8</v>
      </c>
      <c r="B12" s="22" t="s">
        <v>9</v>
      </c>
      <c r="C12" s="34">
        <v>5443.69</v>
      </c>
      <c r="D12" s="22">
        <v>1</v>
      </c>
      <c r="E12" s="36">
        <v>5443.69</v>
      </c>
    </row>
    <row r="13" spans="1:5" x14ac:dyDescent="0.25">
      <c r="A13" s="24" t="s">
        <v>7</v>
      </c>
      <c r="B13" s="9" t="s">
        <v>9</v>
      </c>
      <c r="C13" s="33">
        <v>19025</v>
      </c>
      <c r="D13" s="9">
        <v>1</v>
      </c>
      <c r="E13" s="35">
        <v>19025</v>
      </c>
    </row>
    <row r="14" spans="1:5" x14ac:dyDescent="0.25">
      <c r="A14" s="21" t="s">
        <v>14</v>
      </c>
      <c r="B14" s="22" t="s">
        <v>9</v>
      </c>
      <c r="C14" s="34">
        <v>2823</v>
      </c>
      <c r="D14" s="22">
        <v>1</v>
      </c>
      <c r="E14" s="36">
        <v>2823</v>
      </c>
    </row>
    <row r="15" spans="1:5" x14ac:dyDescent="0.25">
      <c r="A15" s="24" t="s">
        <v>5</v>
      </c>
      <c r="B15" s="9" t="s">
        <v>9</v>
      </c>
      <c r="C15" s="33">
        <v>4053</v>
      </c>
      <c r="D15" s="9">
        <v>1</v>
      </c>
      <c r="E15" s="35">
        <v>4053</v>
      </c>
    </row>
    <row r="16" spans="1:5" x14ac:dyDescent="0.25">
      <c r="A16" s="21" t="s">
        <v>10</v>
      </c>
      <c r="B16" s="22" t="s">
        <v>9</v>
      </c>
      <c r="C16" s="34">
        <v>8000</v>
      </c>
      <c r="D16" s="22">
        <v>1</v>
      </c>
      <c r="E16" s="36">
        <v>8000</v>
      </c>
    </row>
    <row r="17" spans="1:13" x14ac:dyDescent="0.25">
      <c r="A17" s="24" t="s">
        <v>6</v>
      </c>
      <c r="B17" s="9" t="s">
        <v>9</v>
      </c>
      <c r="C17" s="33">
        <v>131025.27</v>
      </c>
      <c r="D17" s="9">
        <v>1</v>
      </c>
      <c r="E17" s="35">
        <v>131025.27</v>
      </c>
    </row>
    <row r="18" spans="1:13" ht="15.75" thickBot="1" x14ac:dyDescent="0.3">
      <c r="A18" s="29" t="s">
        <v>15</v>
      </c>
      <c r="B18" s="30"/>
      <c r="C18" s="30"/>
      <c r="D18" s="30"/>
      <c r="E18" s="37">
        <v>220369.96000000002</v>
      </c>
    </row>
    <row r="19" spans="1:13" ht="15.75" thickTop="1" x14ac:dyDescent="0.25">
      <c r="A19" s="10" t="s">
        <v>26</v>
      </c>
      <c r="B19" s="11"/>
      <c r="C19" s="11"/>
      <c r="D19" s="11"/>
      <c r="E19" s="12"/>
    </row>
    <row r="20" spans="1:13" x14ac:dyDescent="0.25">
      <c r="A20" s="21" t="s">
        <v>21</v>
      </c>
      <c r="B20" s="22" t="s">
        <v>22</v>
      </c>
      <c r="C20" s="22" t="s">
        <v>23</v>
      </c>
      <c r="D20" s="22" t="s">
        <v>24</v>
      </c>
      <c r="E20" s="23" t="s">
        <v>25</v>
      </c>
    </row>
    <row r="21" spans="1:13" ht="15.75" thickBot="1" x14ac:dyDescent="0.3">
      <c r="A21" s="38">
        <v>1752085.74</v>
      </c>
      <c r="B21" s="39">
        <v>220369.96000000002</v>
      </c>
      <c r="C21" s="32">
        <v>10</v>
      </c>
      <c r="D21" s="39">
        <v>3955785.34</v>
      </c>
      <c r="E21" s="40">
        <v>4746942.4079999998</v>
      </c>
      <c r="I21" s="1"/>
      <c r="J21" s="1"/>
      <c r="K21" s="1"/>
      <c r="L21" s="1"/>
      <c r="M21" s="17"/>
    </row>
    <row r="22" spans="1:13" ht="15.75" thickTop="1" x14ac:dyDescent="0.25">
      <c r="I22" s="31"/>
      <c r="J22" s="31"/>
      <c r="K22" s="31"/>
      <c r="L22" s="31"/>
      <c r="M22" s="31"/>
    </row>
  </sheetData>
  <mergeCells count="3">
    <mergeCell ref="A1:E1"/>
    <mergeCell ref="A8:E8"/>
    <mergeCell ref="A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9625-0542-46DD-B111-B4818DCAE79B}">
  <dimension ref="A1:E6"/>
  <sheetViews>
    <sheetView workbookViewId="0">
      <selection sqref="A1:E6"/>
    </sheetView>
  </sheetViews>
  <sheetFormatPr defaultRowHeight="15" x14ac:dyDescent="0.25"/>
  <cols>
    <col min="1" max="1" width="13.5703125" bestFit="1" customWidth="1"/>
    <col min="2" max="2" width="19.28515625" customWidth="1"/>
    <col min="3" max="3" width="14.28515625" style="5" bestFit="1" customWidth="1"/>
    <col min="4" max="4" width="16.7109375" style="8" customWidth="1"/>
    <col min="5" max="5" width="16.7109375" style="5" customWidth="1"/>
  </cols>
  <sheetData>
    <row r="1" spans="1:5" x14ac:dyDescent="0.25">
      <c r="A1" s="2" t="s">
        <v>0</v>
      </c>
      <c r="B1" s="2" t="s">
        <v>1</v>
      </c>
      <c r="C1" s="4" t="s">
        <v>2</v>
      </c>
      <c r="D1" s="7" t="s">
        <v>3</v>
      </c>
      <c r="E1" s="4" t="s">
        <v>4</v>
      </c>
    </row>
    <row r="2" spans="1:5" x14ac:dyDescent="0.25">
      <c r="A2" s="2" t="s">
        <v>16</v>
      </c>
      <c r="B2" s="2" t="s">
        <v>17</v>
      </c>
      <c r="C2" s="4">
        <v>500000</v>
      </c>
      <c r="D2" s="7">
        <v>1</v>
      </c>
      <c r="E2" s="4">
        <f>CostoFijo[[#This Row],[Cant Requerida]]*CostoFijo[[#This Row],[Precio]]</f>
        <v>500000</v>
      </c>
    </row>
    <row r="3" spans="1:5" x14ac:dyDescent="0.25">
      <c r="A3" s="2" t="s">
        <v>19</v>
      </c>
      <c r="B3" s="2" t="s">
        <v>17</v>
      </c>
      <c r="C3" s="4">
        <v>15000</v>
      </c>
      <c r="D3" s="7">
        <v>1</v>
      </c>
      <c r="E3" s="4">
        <f>CostoFijo[[#This Row],[Cant Requerida]]*CostoFijo[[#This Row],[Precio]]</f>
        <v>15000</v>
      </c>
    </row>
    <row r="4" spans="1:5" x14ac:dyDescent="0.25">
      <c r="A4" s="2" t="s">
        <v>20</v>
      </c>
      <c r="B4" s="2" t="s">
        <v>17</v>
      </c>
      <c r="C4" s="4">
        <v>1200000</v>
      </c>
      <c r="D4" s="7">
        <v>1</v>
      </c>
      <c r="E4" s="4">
        <f>CostoFijo[[#This Row],[Cant Requerida]]*CostoFijo[[#This Row],[Precio]]</f>
        <v>1200000</v>
      </c>
    </row>
    <row r="5" spans="1:5" x14ac:dyDescent="0.25">
      <c r="A5" s="2" t="s">
        <v>18</v>
      </c>
      <c r="B5" s="2" t="s">
        <v>17</v>
      </c>
      <c r="C5" s="4">
        <v>37085.74</v>
      </c>
      <c r="D5" s="7">
        <v>1</v>
      </c>
      <c r="E5" s="4">
        <f>CostoFijo[[#This Row],[Cant Requerida]]*CostoFijo[[#This Row],[Precio]]</f>
        <v>37085.74</v>
      </c>
    </row>
    <row r="6" spans="1:5" x14ac:dyDescent="0.25">
      <c r="A6" s="2" t="s">
        <v>15</v>
      </c>
      <c r="B6" s="2"/>
      <c r="C6" s="4"/>
      <c r="D6" s="7"/>
      <c r="E6" s="4">
        <f>SUBTOTAL(109,CostoFijo[Costo])</f>
        <v>1752085.74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D4F7-12F0-4298-8AE7-248EEF165D8E}">
  <dimension ref="A1:E10"/>
  <sheetViews>
    <sheetView workbookViewId="0">
      <selection activeCell="C27" sqref="C27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12.5703125" bestFit="1" customWidth="1"/>
    <col min="4" max="4" width="14.7109375" bestFit="1" customWidth="1"/>
    <col min="5" max="5" width="1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11</v>
      </c>
      <c r="B2" s="2" t="s">
        <v>12</v>
      </c>
      <c r="C2" s="3">
        <v>20000</v>
      </c>
      <c r="D2" s="2">
        <v>1</v>
      </c>
      <c r="E2" s="4">
        <f>CostoVariable[[#This Row],[Cant Requerida]]*CostoVariable[[#This Row],[Precio]]</f>
        <v>20000</v>
      </c>
    </row>
    <row r="3" spans="1:5" x14ac:dyDescent="0.25">
      <c r="A3" s="2" t="s">
        <v>13</v>
      </c>
      <c r="B3" s="2" t="s">
        <v>9</v>
      </c>
      <c r="C3" s="3">
        <v>3000</v>
      </c>
      <c r="D3" s="2">
        <v>10</v>
      </c>
      <c r="E3" s="4">
        <f>CostoVariable[[#This Row],[Cant Requerida]]*CostoVariable[[#This Row],[Precio]]</f>
        <v>30000</v>
      </c>
    </row>
    <row r="4" spans="1:5" x14ac:dyDescent="0.25">
      <c r="A4" s="2" t="s">
        <v>8</v>
      </c>
      <c r="B4" s="2" t="s">
        <v>9</v>
      </c>
      <c r="C4" s="3">
        <v>5443.69</v>
      </c>
      <c r="D4" s="2">
        <v>1</v>
      </c>
      <c r="E4" s="4">
        <f>CostoVariable[[#This Row],[Cant Requerida]]*CostoVariable[[#This Row],[Precio]]</f>
        <v>5443.69</v>
      </c>
    </row>
    <row r="5" spans="1:5" x14ac:dyDescent="0.25">
      <c r="A5" s="2" t="s">
        <v>7</v>
      </c>
      <c r="B5" s="2" t="s">
        <v>9</v>
      </c>
      <c r="C5" s="3">
        <v>19025</v>
      </c>
      <c r="D5" s="2">
        <v>1</v>
      </c>
      <c r="E5" s="4">
        <f>CostoVariable[[#This Row],[Cant Requerida]]*CostoVariable[[#This Row],[Precio]]</f>
        <v>19025</v>
      </c>
    </row>
    <row r="6" spans="1:5" x14ac:dyDescent="0.25">
      <c r="A6" s="2" t="s">
        <v>14</v>
      </c>
      <c r="B6" s="2" t="s">
        <v>9</v>
      </c>
      <c r="C6" s="3">
        <v>2823</v>
      </c>
      <c r="D6" s="2">
        <v>1</v>
      </c>
      <c r="E6" s="4">
        <f>CostoVariable[[#This Row],[Cant Requerida]]*CostoVariable[[#This Row],[Precio]]</f>
        <v>2823</v>
      </c>
    </row>
    <row r="7" spans="1:5" x14ac:dyDescent="0.25">
      <c r="A7" s="2" t="s">
        <v>5</v>
      </c>
      <c r="B7" s="2" t="s">
        <v>9</v>
      </c>
      <c r="C7" s="3">
        <v>4053</v>
      </c>
      <c r="D7" s="2">
        <v>1</v>
      </c>
      <c r="E7" s="4">
        <f>CostoVariable[[#This Row],[Cant Requerida]]*CostoVariable[[#This Row],[Precio]]</f>
        <v>4053</v>
      </c>
    </row>
    <row r="8" spans="1:5" x14ac:dyDescent="0.25">
      <c r="A8" s="2" t="s">
        <v>10</v>
      </c>
      <c r="B8" s="2" t="s">
        <v>9</v>
      </c>
      <c r="C8" s="3">
        <v>8000</v>
      </c>
      <c r="D8" s="2">
        <v>1</v>
      </c>
      <c r="E8" s="4">
        <f>CostoVariable[[#This Row],[Cant Requerida]]*CostoVariable[[#This Row],[Precio]]</f>
        <v>8000</v>
      </c>
    </row>
    <row r="9" spans="1:5" x14ac:dyDescent="0.25">
      <c r="A9" s="2" t="s">
        <v>6</v>
      </c>
      <c r="B9" s="2" t="s">
        <v>9</v>
      </c>
      <c r="C9" s="3">
        <v>131025.27</v>
      </c>
      <c r="D9" s="2">
        <v>1</v>
      </c>
      <c r="E9" s="4">
        <f>CostoVariable[[#This Row],[Cant Requerida]]*CostoVariable[[#This Row],[Precio]]</f>
        <v>131025.27</v>
      </c>
    </row>
    <row r="10" spans="1:5" x14ac:dyDescent="0.25">
      <c r="A10" s="2" t="s">
        <v>15</v>
      </c>
      <c r="B10" s="2"/>
      <c r="C10" s="6"/>
      <c r="D10" s="2"/>
      <c r="E10" s="4">
        <f>SUBTOTAL(109,CostoVariable[Costo])</f>
        <v>220369.96000000002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DFF7-1AA1-4281-9FA6-C06A1468E964}">
  <dimension ref="A1:B6"/>
  <sheetViews>
    <sheetView tabSelected="1" workbookViewId="0">
      <selection activeCell="A18" sqref="A18"/>
    </sheetView>
  </sheetViews>
  <sheetFormatPr defaultRowHeight="15" x14ac:dyDescent="0.25"/>
  <cols>
    <col min="1" max="1" width="30.42578125" style="2" bestFit="1" customWidth="1"/>
    <col min="2" max="2" width="10.85546875" style="2" bestFit="1" customWidth="1"/>
  </cols>
  <sheetData>
    <row r="1" spans="1:2" ht="15.75" thickTop="1" x14ac:dyDescent="0.25">
      <c r="A1" s="10" t="s">
        <v>27</v>
      </c>
      <c r="B1" s="12"/>
    </row>
    <row r="2" spans="1:2" x14ac:dyDescent="0.25">
      <c r="A2" s="13" t="s">
        <v>34</v>
      </c>
      <c r="B2" s="14" t="s">
        <v>35</v>
      </c>
    </row>
    <row r="3" spans="1:2" x14ac:dyDescent="0.25">
      <c r="A3" s="15" t="s">
        <v>31</v>
      </c>
      <c r="B3" s="16" t="s">
        <v>30</v>
      </c>
    </row>
    <row r="4" spans="1:2" x14ac:dyDescent="0.25">
      <c r="A4" s="13" t="s">
        <v>32</v>
      </c>
      <c r="B4" s="14" t="s">
        <v>28</v>
      </c>
    </row>
    <row r="5" spans="1:2" ht="15.75" thickBot="1" x14ac:dyDescent="0.3">
      <c r="A5" s="41" t="s">
        <v>33</v>
      </c>
      <c r="B5" s="42" t="s">
        <v>29</v>
      </c>
    </row>
    <row r="6" spans="1:2" ht="15.75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Fijo</vt:lpstr>
      <vt:lpstr>Variable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Fernando</dc:creator>
  <cp:lastModifiedBy>Erick Fernando Carvalho Sanchez</cp:lastModifiedBy>
  <cp:lastPrinted>2025-08-12T22:58:29Z</cp:lastPrinted>
  <dcterms:created xsi:type="dcterms:W3CDTF">2015-06-05T18:17:20Z</dcterms:created>
  <dcterms:modified xsi:type="dcterms:W3CDTF">2025-08-17T15:29:39Z</dcterms:modified>
</cp:coreProperties>
</file>