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ichelson's velocity of light" sheetId="1" r:id="rId1"/>
    <sheet name="M&amp;M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32" i="1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2"/>
  <c r="C103" s="1"/>
  <c r="C102"/>
  <c r="J35" i="2"/>
  <c r="J34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U2"/>
  <c r="Y2"/>
  <c r="V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W2"/>
  <c r="G33"/>
  <c r="H33"/>
  <c r="G32"/>
  <c r="W31" s="1"/>
  <c r="X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W30"/>
  <c r="W28"/>
  <c r="W26"/>
  <c r="W25"/>
  <c r="W24"/>
  <c r="W23"/>
  <c r="W22"/>
  <c r="W21"/>
  <c r="W20"/>
  <c r="W19"/>
  <c r="W18"/>
  <c r="W17"/>
  <c r="W16"/>
  <c r="W15"/>
  <c r="W14"/>
  <c r="W13"/>
  <c r="W12"/>
  <c r="W11"/>
  <c r="W10"/>
  <c r="W9"/>
  <c r="W8"/>
  <c r="W7"/>
  <c r="W6"/>
  <c r="W5"/>
  <c r="W4"/>
  <c r="W3"/>
  <c r="H3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2"/>
  <c r="W27" l="1"/>
  <c r="W29"/>
</calcChain>
</file>

<file path=xl/sharedStrings.xml><?xml version="1.0" encoding="utf-8"?>
<sst xmlns="http://schemas.openxmlformats.org/spreadsheetml/2006/main" count="15" uniqueCount="13">
  <si>
    <t>Velocity</t>
  </si>
  <si>
    <t>Red</t>
  </si>
  <si>
    <t>Green</t>
  </si>
  <si>
    <t>Blue</t>
  </si>
  <si>
    <t>Orange</t>
  </si>
  <si>
    <t>Yellow</t>
  </si>
  <si>
    <t>Brown</t>
  </si>
  <si>
    <t>Weight</t>
  </si>
  <si>
    <t>Number</t>
  </si>
  <si>
    <t>Sample correlation</t>
  </si>
  <si>
    <t>Sample mean</t>
  </si>
  <si>
    <t>Sample variance</t>
  </si>
  <si>
    <t>Sample covariance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</si>
</sst>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topLeftCell="A98" workbookViewId="0">
      <selection activeCell="C103" sqref="C103"/>
    </sheetView>
  </sheetViews>
  <sheetFormatPr defaultRowHeight="15"/>
  <cols>
    <col min="2" max="2" width="17.140625" customWidth="1"/>
    <col min="3" max="3" width="16.7109375" customWidth="1"/>
  </cols>
  <sheetData>
    <row r="1" spans="1:21" ht="15.75">
      <c r="A1" s="1" t="s">
        <v>0</v>
      </c>
    </row>
    <row r="2" spans="1:21" ht="15.75">
      <c r="A2" s="1">
        <v>850</v>
      </c>
      <c r="U2">
        <f>(A2-$C$102)^2</f>
        <v>5.7599999999998905</v>
      </c>
    </row>
    <row r="3" spans="1:21" ht="15.75">
      <c r="A3" s="1">
        <v>740</v>
      </c>
      <c r="U3">
        <f>(A3-$C$102)^2</f>
        <v>12633.759999999995</v>
      </c>
    </row>
    <row r="4" spans="1:21" ht="15.75">
      <c r="A4" s="1">
        <v>900</v>
      </c>
      <c r="U4">
        <f>(A4-$C$102)^2</f>
        <v>2265.760000000002</v>
      </c>
    </row>
    <row r="5" spans="1:21" ht="15.75">
      <c r="A5" s="1">
        <v>1070</v>
      </c>
      <c r="U5">
        <f>(A5-$C$102)^2</f>
        <v>47349.760000000009</v>
      </c>
    </row>
    <row r="6" spans="1:21" ht="15.75">
      <c r="A6" s="1">
        <v>930</v>
      </c>
      <c r="U6">
        <f>(A6-$C$102)^2</f>
        <v>6021.7600000000039</v>
      </c>
    </row>
    <row r="7" spans="1:21" ht="15.75">
      <c r="A7" s="1">
        <v>850</v>
      </c>
      <c r="U7">
        <f>(A7-$C$102)^2</f>
        <v>5.7599999999998905</v>
      </c>
    </row>
    <row r="8" spans="1:21" ht="15.75">
      <c r="A8" s="1">
        <v>950</v>
      </c>
      <c r="U8">
        <f>(A8-$C$102)^2</f>
        <v>9525.7600000000039</v>
      </c>
    </row>
    <row r="9" spans="1:21" ht="15.75">
      <c r="A9" s="1">
        <v>980</v>
      </c>
      <c r="U9">
        <f>(A9-$C$102)^2</f>
        <v>16281.760000000006</v>
      </c>
    </row>
    <row r="10" spans="1:21" ht="15.75">
      <c r="A10" s="1">
        <v>980</v>
      </c>
      <c r="U10">
        <f>(A10-$C$102)^2</f>
        <v>16281.760000000006</v>
      </c>
    </row>
    <row r="11" spans="1:21" ht="15.75">
      <c r="A11" s="1">
        <v>880</v>
      </c>
      <c r="U11">
        <f>(A11-$C$102)^2</f>
        <v>761.76000000000124</v>
      </c>
    </row>
    <row r="12" spans="1:21" ht="15.75">
      <c r="A12" s="1">
        <v>1000</v>
      </c>
      <c r="U12">
        <f>(A12-$C$102)^2</f>
        <v>21785.760000000006</v>
      </c>
    </row>
    <row r="13" spans="1:21" ht="15.75">
      <c r="A13" s="1">
        <v>980</v>
      </c>
      <c r="U13">
        <f>(A13-$C$102)^2</f>
        <v>16281.760000000006</v>
      </c>
    </row>
    <row r="14" spans="1:21" ht="15.75">
      <c r="A14" s="1">
        <v>930</v>
      </c>
      <c r="U14">
        <f>(A14-$C$102)^2</f>
        <v>6021.7600000000039</v>
      </c>
    </row>
    <row r="15" spans="1:21" ht="15.75">
      <c r="A15" s="1">
        <v>650</v>
      </c>
      <c r="U15">
        <f>(A15-$C$102)^2</f>
        <v>40965.759999999987</v>
      </c>
    </row>
    <row r="16" spans="1:21" ht="15.75">
      <c r="A16" s="1">
        <v>760</v>
      </c>
      <c r="U16">
        <f>(A16-$C$102)^2</f>
        <v>8537.7599999999966</v>
      </c>
    </row>
    <row r="17" spans="1:21" ht="15.75">
      <c r="A17" s="1">
        <v>810</v>
      </c>
      <c r="U17">
        <f>(A17-$C$102)^2</f>
        <v>1797.7599999999982</v>
      </c>
    </row>
    <row r="18" spans="1:21" ht="15.75">
      <c r="A18" s="1">
        <v>1000</v>
      </c>
      <c r="U18">
        <f>(A18-$C$102)^2</f>
        <v>21785.760000000006</v>
      </c>
    </row>
    <row r="19" spans="1:21" ht="15.75">
      <c r="A19" s="1">
        <v>1000</v>
      </c>
      <c r="U19">
        <f>(A19-$C$102)^2</f>
        <v>21785.760000000006</v>
      </c>
    </row>
    <row r="20" spans="1:21" ht="15.75">
      <c r="A20" s="1">
        <v>960</v>
      </c>
      <c r="U20">
        <f>(A20-$C$102)^2</f>
        <v>11577.760000000006</v>
      </c>
    </row>
    <row r="21" spans="1:21" ht="15.75">
      <c r="A21" s="1">
        <v>960</v>
      </c>
      <c r="U21">
        <f>(A21-$C$102)^2</f>
        <v>11577.760000000006</v>
      </c>
    </row>
    <row r="22" spans="1:21" ht="15.75">
      <c r="A22" s="1">
        <v>960</v>
      </c>
      <c r="U22">
        <f>(A22-$C$102)^2</f>
        <v>11577.760000000006</v>
      </c>
    </row>
    <row r="23" spans="1:21" ht="15.75">
      <c r="A23" s="1">
        <v>940</v>
      </c>
      <c r="U23">
        <f>(A23-$C$102)^2</f>
        <v>7673.7600000000039</v>
      </c>
    </row>
    <row r="24" spans="1:21" ht="15.75">
      <c r="A24" s="1">
        <v>960</v>
      </c>
      <c r="U24">
        <f>(A24-$C$102)^2</f>
        <v>11577.760000000006</v>
      </c>
    </row>
    <row r="25" spans="1:21" ht="15.75">
      <c r="A25" s="1">
        <v>940</v>
      </c>
      <c r="U25">
        <f>(A25-$C$102)^2</f>
        <v>7673.7600000000039</v>
      </c>
    </row>
    <row r="26" spans="1:21" ht="15.75">
      <c r="A26" s="1">
        <v>880</v>
      </c>
      <c r="U26">
        <f>(A26-$C$102)^2</f>
        <v>761.76000000000124</v>
      </c>
    </row>
    <row r="27" spans="1:21" ht="15.75">
      <c r="A27" s="1">
        <v>800</v>
      </c>
      <c r="U27">
        <f>(A27-$C$102)^2</f>
        <v>2745.7599999999975</v>
      </c>
    </row>
    <row r="28" spans="1:21" ht="15.75">
      <c r="A28" s="1">
        <v>850</v>
      </c>
      <c r="U28">
        <f>(A28-$C$102)^2</f>
        <v>5.7599999999998905</v>
      </c>
    </row>
    <row r="29" spans="1:21" ht="15.75">
      <c r="A29" s="1">
        <v>880</v>
      </c>
      <c r="U29">
        <f>(A29-$C$102)^2</f>
        <v>761.76000000000124</v>
      </c>
    </row>
    <row r="30" spans="1:21" ht="15.75">
      <c r="A30" s="1">
        <v>900</v>
      </c>
      <c r="U30">
        <f>(A30-$C$102)^2</f>
        <v>2265.760000000002</v>
      </c>
    </row>
    <row r="31" spans="1:21" ht="15.75">
      <c r="A31" s="1">
        <v>840</v>
      </c>
      <c r="U31">
        <f>(A31-$C$102)^2</f>
        <v>153.75999999999942</v>
      </c>
    </row>
    <row r="32" spans="1:21" ht="15.75">
      <c r="A32" s="1">
        <v>830</v>
      </c>
      <c r="U32">
        <f>(A32-$C$102)^2</f>
        <v>501.75999999999897</v>
      </c>
    </row>
    <row r="33" spans="1:21" ht="15.75">
      <c r="A33" s="1">
        <v>790</v>
      </c>
      <c r="U33">
        <f>(A33-$C$102)^2</f>
        <v>3893.759999999997</v>
      </c>
    </row>
    <row r="34" spans="1:21" ht="15.75">
      <c r="A34" s="1">
        <v>810</v>
      </c>
      <c r="U34">
        <f>(A34-$C$102)^2</f>
        <v>1797.7599999999982</v>
      </c>
    </row>
    <row r="35" spans="1:21" ht="15.75">
      <c r="A35" s="1">
        <v>880</v>
      </c>
      <c r="U35">
        <f>(A35-$C$102)^2</f>
        <v>761.76000000000124</v>
      </c>
    </row>
    <row r="36" spans="1:21" ht="15.75">
      <c r="A36" s="1">
        <v>880</v>
      </c>
      <c r="U36">
        <f>(A36-$C$102)^2</f>
        <v>761.76000000000124</v>
      </c>
    </row>
    <row r="37" spans="1:21" ht="15.75">
      <c r="A37" s="1">
        <v>830</v>
      </c>
      <c r="U37">
        <f>(A37-$C$102)^2</f>
        <v>501.75999999999897</v>
      </c>
    </row>
    <row r="38" spans="1:21" ht="15.75">
      <c r="A38" s="1">
        <v>800</v>
      </c>
      <c r="U38">
        <f>(A38-$C$102)^2</f>
        <v>2745.7599999999975</v>
      </c>
    </row>
    <row r="39" spans="1:21" ht="15.75">
      <c r="A39" s="1">
        <v>790</v>
      </c>
      <c r="U39">
        <f>(A39-$C$102)^2</f>
        <v>3893.759999999997</v>
      </c>
    </row>
    <row r="40" spans="1:21" ht="15.75">
      <c r="A40" s="1">
        <v>760</v>
      </c>
      <c r="U40">
        <f>(A40-$C$102)^2</f>
        <v>8537.7599999999966</v>
      </c>
    </row>
    <row r="41" spans="1:21" ht="15.75">
      <c r="A41" s="1">
        <v>800</v>
      </c>
      <c r="U41">
        <f>(A41-$C$102)^2</f>
        <v>2745.7599999999975</v>
      </c>
    </row>
    <row r="42" spans="1:21" ht="15.75">
      <c r="A42" s="1">
        <v>880</v>
      </c>
      <c r="U42">
        <f>(A42-$C$102)^2</f>
        <v>761.76000000000124</v>
      </c>
    </row>
    <row r="43" spans="1:21" ht="15.75">
      <c r="A43" s="1">
        <v>880</v>
      </c>
      <c r="U43">
        <f>(A43-$C$102)^2</f>
        <v>761.76000000000124</v>
      </c>
    </row>
    <row r="44" spans="1:21" ht="15.75">
      <c r="A44" s="1">
        <v>880</v>
      </c>
      <c r="U44">
        <f>(A44-$C$102)^2</f>
        <v>761.76000000000124</v>
      </c>
    </row>
    <row r="45" spans="1:21" ht="15.75">
      <c r="A45" s="1">
        <v>860</v>
      </c>
      <c r="U45">
        <f>(A45-$C$102)^2</f>
        <v>57.760000000000346</v>
      </c>
    </row>
    <row r="46" spans="1:21" ht="15.75">
      <c r="A46" s="1">
        <v>720</v>
      </c>
      <c r="U46">
        <f>(A46-$C$102)^2</f>
        <v>17529.759999999995</v>
      </c>
    </row>
    <row r="47" spans="1:21" ht="15.75">
      <c r="A47" s="1">
        <v>720</v>
      </c>
      <c r="U47">
        <f>(A47-$C$102)^2</f>
        <v>17529.759999999995</v>
      </c>
    </row>
    <row r="48" spans="1:21" ht="15.75">
      <c r="A48" s="1">
        <v>620</v>
      </c>
      <c r="U48">
        <f>(A48-$C$102)^2</f>
        <v>54009.759999999987</v>
      </c>
    </row>
    <row r="49" spans="1:21" ht="15.75">
      <c r="A49" s="1">
        <v>860</v>
      </c>
      <c r="U49">
        <f>(A49-$C$102)^2</f>
        <v>57.760000000000346</v>
      </c>
    </row>
    <row r="50" spans="1:21" ht="15.75">
      <c r="A50" s="1">
        <v>970</v>
      </c>
      <c r="U50">
        <f>(A50-$C$102)^2</f>
        <v>13829.760000000006</v>
      </c>
    </row>
    <row r="51" spans="1:21" ht="15.75">
      <c r="A51" s="1">
        <v>950</v>
      </c>
      <c r="U51">
        <f>(A51-$C$102)^2</f>
        <v>9525.7600000000039</v>
      </c>
    </row>
    <row r="52" spans="1:21" ht="15.75">
      <c r="A52" s="1">
        <v>880</v>
      </c>
      <c r="U52">
        <f>(A52-$C$102)^2</f>
        <v>761.76000000000124</v>
      </c>
    </row>
    <row r="53" spans="1:21" ht="15.75">
      <c r="A53" s="1">
        <v>910</v>
      </c>
      <c r="U53">
        <f>(A53-$C$102)^2</f>
        <v>3317.7600000000025</v>
      </c>
    </row>
    <row r="54" spans="1:21" ht="15.75">
      <c r="A54" s="1">
        <v>850</v>
      </c>
      <c r="U54">
        <f>(A54-$C$102)^2</f>
        <v>5.7599999999998905</v>
      </c>
    </row>
    <row r="55" spans="1:21" ht="15.75">
      <c r="A55" s="1">
        <v>870</v>
      </c>
      <c r="U55">
        <f>(A55-$C$102)^2</f>
        <v>309.76000000000079</v>
      </c>
    </row>
    <row r="56" spans="1:21" ht="15.75">
      <c r="A56" s="1">
        <v>840</v>
      </c>
      <c r="U56">
        <f>(A56-$C$102)^2</f>
        <v>153.75999999999942</v>
      </c>
    </row>
    <row r="57" spans="1:21" ht="15.75">
      <c r="A57" s="1">
        <v>840</v>
      </c>
      <c r="U57">
        <f>(A57-$C$102)^2</f>
        <v>153.75999999999942</v>
      </c>
    </row>
    <row r="58" spans="1:21" ht="15.75">
      <c r="A58" s="1">
        <v>850</v>
      </c>
      <c r="U58">
        <f>(A58-$C$102)^2</f>
        <v>5.7599999999998905</v>
      </c>
    </row>
    <row r="59" spans="1:21" ht="15.75">
      <c r="A59" s="1">
        <v>840</v>
      </c>
      <c r="U59">
        <f>(A59-$C$102)^2</f>
        <v>153.75999999999942</v>
      </c>
    </row>
    <row r="60" spans="1:21" ht="15.75">
      <c r="A60" s="1">
        <v>840</v>
      </c>
      <c r="U60">
        <f>(A60-$C$102)^2</f>
        <v>153.75999999999942</v>
      </c>
    </row>
    <row r="61" spans="1:21" ht="15.75">
      <c r="A61" s="1">
        <v>840</v>
      </c>
      <c r="U61">
        <f>(A61-$C$102)^2</f>
        <v>153.75999999999942</v>
      </c>
    </row>
    <row r="62" spans="1:21" ht="15.75">
      <c r="A62" s="1">
        <v>890</v>
      </c>
      <c r="U62">
        <f>(A62-$C$102)^2</f>
        <v>1413.7600000000018</v>
      </c>
    </row>
    <row r="63" spans="1:21" ht="15.75">
      <c r="A63" s="1">
        <v>810</v>
      </c>
      <c r="U63">
        <f>(A63-$C$102)^2</f>
        <v>1797.7599999999982</v>
      </c>
    </row>
    <row r="64" spans="1:21" ht="15.75">
      <c r="A64" s="1">
        <v>810</v>
      </c>
      <c r="U64">
        <f>(A64-$C$102)^2</f>
        <v>1797.7599999999982</v>
      </c>
    </row>
    <row r="65" spans="1:21" ht="15.75">
      <c r="A65" s="1">
        <v>820</v>
      </c>
      <c r="U65">
        <f>(A65-$C$102)^2</f>
        <v>1049.7599999999986</v>
      </c>
    </row>
    <row r="66" spans="1:21" ht="15.75">
      <c r="A66" s="1">
        <v>800</v>
      </c>
      <c r="U66">
        <f>(A66-$C$102)^2</f>
        <v>2745.7599999999975</v>
      </c>
    </row>
    <row r="67" spans="1:21" ht="15.75">
      <c r="A67" s="1">
        <v>770</v>
      </c>
      <c r="U67">
        <f>(A67-$C$102)^2</f>
        <v>6789.7599999999966</v>
      </c>
    </row>
    <row r="68" spans="1:21" ht="15.75">
      <c r="A68" s="1">
        <v>760</v>
      </c>
      <c r="U68">
        <f>(A68-$C$102)^2</f>
        <v>8537.7599999999966</v>
      </c>
    </row>
    <row r="69" spans="1:21" ht="15.75">
      <c r="A69" s="1">
        <v>740</v>
      </c>
      <c r="U69">
        <f>(A69-$C$102)^2</f>
        <v>12633.759999999995</v>
      </c>
    </row>
    <row r="70" spans="1:21" ht="15.75">
      <c r="A70" s="1">
        <v>750</v>
      </c>
      <c r="U70">
        <f>(A70-$C$102)^2</f>
        <v>10485.759999999995</v>
      </c>
    </row>
    <row r="71" spans="1:21" ht="15.75">
      <c r="A71" s="1">
        <v>760</v>
      </c>
      <c r="U71">
        <f>(A71-$C$102)^2</f>
        <v>8537.7599999999966</v>
      </c>
    </row>
    <row r="72" spans="1:21" ht="15.75">
      <c r="A72" s="1">
        <v>910</v>
      </c>
      <c r="U72">
        <f>(A72-$C$102)^2</f>
        <v>3317.7600000000025</v>
      </c>
    </row>
    <row r="73" spans="1:21" ht="15.75">
      <c r="A73" s="1">
        <v>920</v>
      </c>
      <c r="U73">
        <f>(A73-$C$102)^2</f>
        <v>4569.7600000000029</v>
      </c>
    </row>
    <row r="74" spans="1:21" ht="15.75">
      <c r="A74" s="1">
        <v>890</v>
      </c>
      <c r="U74">
        <f>(A74-$C$102)^2</f>
        <v>1413.7600000000018</v>
      </c>
    </row>
    <row r="75" spans="1:21" ht="15.75">
      <c r="A75" s="1">
        <v>860</v>
      </c>
      <c r="U75">
        <f>(A75-$C$102)^2</f>
        <v>57.760000000000346</v>
      </c>
    </row>
    <row r="76" spans="1:21" ht="15.75">
      <c r="A76" s="1">
        <v>880</v>
      </c>
      <c r="U76">
        <f>(A76-$C$102)^2</f>
        <v>761.76000000000124</v>
      </c>
    </row>
    <row r="77" spans="1:21" ht="15.75">
      <c r="A77" s="1">
        <v>720</v>
      </c>
      <c r="U77">
        <f>(A77-$C$102)^2</f>
        <v>17529.759999999995</v>
      </c>
    </row>
    <row r="78" spans="1:21" ht="15.75">
      <c r="A78" s="1">
        <v>840</v>
      </c>
      <c r="U78">
        <f>(A78-$C$102)^2</f>
        <v>153.75999999999942</v>
      </c>
    </row>
    <row r="79" spans="1:21" ht="15.75">
      <c r="A79" s="1">
        <v>850</v>
      </c>
      <c r="U79">
        <f>(A79-$C$102)^2</f>
        <v>5.7599999999998905</v>
      </c>
    </row>
    <row r="80" spans="1:21" ht="15.75">
      <c r="A80" s="1">
        <v>850</v>
      </c>
      <c r="U80">
        <f>(A80-$C$102)^2</f>
        <v>5.7599999999998905</v>
      </c>
    </row>
    <row r="81" spans="1:21" ht="15.75">
      <c r="A81" s="1">
        <v>780</v>
      </c>
      <c r="U81">
        <f>(A81-$C$102)^2</f>
        <v>5241.7599999999966</v>
      </c>
    </row>
    <row r="82" spans="1:21" ht="15.75">
      <c r="A82" s="1">
        <v>890</v>
      </c>
      <c r="U82">
        <f>(A82-$C$102)^2</f>
        <v>1413.7600000000018</v>
      </c>
    </row>
    <row r="83" spans="1:21" ht="15.75">
      <c r="A83" s="1">
        <v>840</v>
      </c>
      <c r="U83">
        <f>(A83-$C$102)^2</f>
        <v>153.75999999999942</v>
      </c>
    </row>
    <row r="84" spans="1:21" ht="15.75">
      <c r="A84" s="1">
        <v>780</v>
      </c>
      <c r="U84">
        <f>(A84-$C$102)^2</f>
        <v>5241.7599999999966</v>
      </c>
    </row>
    <row r="85" spans="1:21" ht="15.75">
      <c r="A85" s="1">
        <v>810</v>
      </c>
      <c r="U85">
        <f>(A85-$C$102)^2</f>
        <v>1797.7599999999982</v>
      </c>
    </row>
    <row r="86" spans="1:21" ht="15.75">
      <c r="A86" s="1">
        <v>760</v>
      </c>
      <c r="U86">
        <f>(A86-$C$102)^2</f>
        <v>8537.7599999999966</v>
      </c>
    </row>
    <row r="87" spans="1:21" ht="15.75">
      <c r="A87" s="1">
        <v>810</v>
      </c>
      <c r="U87">
        <f>(A87-$C$102)^2</f>
        <v>1797.7599999999982</v>
      </c>
    </row>
    <row r="88" spans="1:21" ht="15.75">
      <c r="A88" s="1">
        <v>790</v>
      </c>
      <c r="U88">
        <f>(A88-$C$102)^2</f>
        <v>3893.759999999997</v>
      </c>
    </row>
    <row r="89" spans="1:21" ht="15.75">
      <c r="A89" s="1">
        <v>810</v>
      </c>
      <c r="U89">
        <f>(A89-$C$102)^2</f>
        <v>1797.7599999999982</v>
      </c>
    </row>
    <row r="90" spans="1:21" ht="15.75">
      <c r="A90" s="1">
        <v>820</v>
      </c>
      <c r="U90">
        <f>(A90-$C$102)^2</f>
        <v>1049.7599999999986</v>
      </c>
    </row>
    <row r="91" spans="1:21" ht="15.75">
      <c r="A91" s="1">
        <v>850</v>
      </c>
      <c r="U91">
        <f>(A91-$C$102)^2</f>
        <v>5.7599999999998905</v>
      </c>
    </row>
    <row r="92" spans="1:21" ht="15.75">
      <c r="A92" s="1">
        <v>870</v>
      </c>
      <c r="U92">
        <f>(A92-$C$102)^2</f>
        <v>309.76000000000079</v>
      </c>
    </row>
    <row r="93" spans="1:21" ht="15.75">
      <c r="A93" s="1">
        <v>870</v>
      </c>
      <c r="U93">
        <f>(A93-$C$102)^2</f>
        <v>309.76000000000079</v>
      </c>
    </row>
    <row r="94" spans="1:21" ht="15.75">
      <c r="A94" s="1">
        <v>810</v>
      </c>
      <c r="U94">
        <f>(A94-$C$102)^2</f>
        <v>1797.7599999999982</v>
      </c>
    </row>
    <row r="95" spans="1:21" ht="15.75">
      <c r="A95" s="1">
        <v>740</v>
      </c>
      <c r="U95">
        <f>(A95-$C$102)^2</f>
        <v>12633.759999999995</v>
      </c>
    </row>
    <row r="96" spans="1:21" ht="15.75">
      <c r="A96" s="1">
        <v>810</v>
      </c>
      <c r="U96">
        <f>(A96-$C$102)^2</f>
        <v>1797.7599999999982</v>
      </c>
    </row>
    <row r="97" spans="1:21" ht="15.75">
      <c r="A97" s="1">
        <v>940</v>
      </c>
      <c r="U97">
        <f>(A97-$C$102)^2</f>
        <v>7673.7600000000039</v>
      </c>
    </row>
    <row r="98" spans="1:21" ht="15.75">
      <c r="A98" s="1">
        <v>950</v>
      </c>
      <c r="U98">
        <f>(A98-$C$102)^2</f>
        <v>9525.7600000000039</v>
      </c>
    </row>
    <row r="99" spans="1:21" ht="15.75">
      <c r="A99" s="1">
        <v>800</v>
      </c>
      <c r="U99">
        <f>(A99-$C$102)^2</f>
        <v>2745.7599999999975</v>
      </c>
    </row>
    <row r="100" spans="1:21" ht="15.75">
      <c r="A100" s="1">
        <v>810</v>
      </c>
      <c r="U100">
        <f>(A100-$C$102)^2</f>
        <v>1797.7599999999982</v>
      </c>
    </row>
    <row r="101" spans="1:21" ht="15.75">
      <c r="A101" s="1">
        <v>870</v>
      </c>
      <c r="U101">
        <f>(A101-$C$102)^2</f>
        <v>309.76000000000079</v>
      </c>
    </row>
    <row r="102" spans="1:21">
      <c r="B102" t="s">
        <v>10</v>
      </c>
      <c r="C102">
        <f>SUM(A2:A101)/100</f>
        <v>852.4</v>
      </c>
    </row>
    <row r="103" spans="1:21">
      <c r="B103" t="s">
        <v>11</v>
      </c>
      <c r="C103">
        <f>SUM(U2:U101)/99</f>
        <v>6242.6666666666752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topLeftCell="B25" workbookViewId="0">
      <selection activeCell="V3" sqref="V3"/>
    </sheetView>
  </sheetViews>
  <sheetFormatPr defaultRowHeight="15"/>
  <cols>
    <col min="9" max="9" width="18.28515625" customWidth="1"/>
  </cols>
  <sheetData>
    <row r="1" spans="1:25" ht="15.7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25" ht="15.75">
      <c r="A2" s="1">
        <v>15</v>
      </c>
      <c r="B2">
        <v>9</v>
      </c>
      <c r="C2">
        <v>3</v>
      </c>
      <c r="D2">
        <v>3</v>
      </c>
      <c r="E2">
        <v>9</v>
      </c>
      <c r="F2">
        <v>19</v>
      </c>
      <c r="G2">
        <f>SUM(A2:F2)</f>
        <v>58</v>
      </c>
      <c r="H2">
        <v>49.79</v>
      </c>
      <c r="U2">
        <f>G2-G32</f>
        <v>0.89999999999999858</v>
      </c>
      <c r="V2">
        <f>H2-H32</f>
        <v>0.57533333333332592</v>
      </c>
      <c r="W2">
        <f>(G2-G32)^2</f>
        <v>0.80999999999999739</v>
      </c>
      <c r="X2">
        <f>(H2-H32)^2</f>
        <v>0.33100844444443595</v>
      </c>
      <c r="Y2">
        <f>U2*V2</f>
        <v>0.51779999999999249</v>
      </c>
    </row>
    <row r="3" spans="1:25" ht="15.75">
      <c r="A3" s="1">
        <v>9</v>
      </c>
      <c r="B3">
        <v>17</v>
      </c>
      <c r="C3">
        <v>19</v>
      </c>
      <c r="D3">
        <v>3</v>
      </c>
      <c r="E3">
        <v>3</v>
      </c>
      <c r="F3">
        <v>8</v>
      </c>
      <c r="G3">
        <f t="shared" ref="G3:G31" si="0">SUM(A3:F3)</f>
        <v>59</v>
      </c>
      <c r="H3">
        <v>48.98</v>
      </c>
      <c r="U3">
        <f>G3-G32</f>
        <v>1.8999999999999986</v>
      </c>
      <c r="V3">
        <f>H3-H32</f>
        <v>-0.23466666666667635</v>
      </c>
      <c r="W3">
        <f>(G3-G32)^2</f>
        <v>3.6099999999999945</v>
      </c>
      <c r="X3">
        <f>(H3-H32)^2</f>
        <v>5.5068444444448986E-2</v>
      </c>
      <c r="Y3">
        <f t="shared" ref="Y3:Y31" si="1">U3*V3</f>
        <v>-0.44586666666668473</v>
      </c>
    </row>
    <row r="4" spans="1:25" ht="15.75">
      <c r="A4" s="1">
        <v>14</v>
      </c>
      <c r="B4">
        <v>8</v>
      </c>
      <c r="C4">
        <v>6</v>
      </c>
      <c r="D4">
        <v>8</v>
      </c>
      <c r="E4">
        <v>19</v>
      </c>
      <c r="F4">
        <v>4</v>
      </c>
      <c r="G4">
        <f t="shared" si="0"/>
        <v>59</v>
      </c>
      <c r="H4">
        <v>50.4</v>
      </c>
      <c r="U4">
        <f>G4-G32</f>
        <v>1.8999999999999986</v>
      </c>
      <c r="V4">
        <f>H4-H32</f>
        <v>1.1853333333333254</v>
      </c>
      <c r="W4">
        <f>(G4-G32)^2</f>
        <v>3.6099999999999945</v>
      </c>
      <c r="X4">
        <f>(H4-H32)^2</f>
        <v>1.4050151111110922</v>
      </c>
      <c r="Y4">
        <f t="shared" si="1"/>
        <v>2.2521333333333167</v>
      </c>
    </row>
    <row r="5" spans="1:25" ht="15.75">
      <c r="A5" s="1">
        <v>15</v>
      </c>
      <c r="B5">
        <v>7</v>
      </c>
      <c r="C5">
        <v>3</v>
      </c>
      <c r="D5">
        <v>8</v>
      </c>
      <c r="E5">
        <v>16</v>
      </c>
      <c r="F5">
        <v>8</v>
      </c>
      <c r="G5">
        <f t="shared" si="0"/>
        <v>57</v>
      </c>
      <c r="H5">
        <v>49.16</v>
      </c>
      <c r="U5">
        <f>G5-G32</f>
        <v>-0.10000000000000142</v>
      </c>
      <c r="V5">
        <f>H5-H32</f>
        <v>-5.4666666666676633E-2</v>
      </c>
      <c r="W5">
        <f>(G5-G32)^2</f>
        <v>1.0000000000000285E-2</v>
      </c>
      <c r="X5">
        <f>(H5-H32)^2</f>
        <v>2.988444444445534E-3</v>
      </c>
      <c r="Y5">
        <f t="shared" si="1"/>
        <v>5.4666666666677412E-3</v>
      </c>
    </row>
    <row r="6" spans="1:25" ht="15.75">
      <c r="A6" s="1">
        <v>10</v>
      </c>
      <c r="B6">
        <v>3</v>
      </c>
      <c r="C6">
        <v>7</v>
      </c>
      <c r="D6">
        <v>9</v>
      </c>
      <c r="E6">
        <v>22</v>
      </c>
      <c r="F6">
        <v>4</v>
      </c>
      <c r="G6">
        <f t="shared" si="0"/>
        <v>55</v>
      </c>
      <c r="H6">
        <v>47.61</v>
      </c>
      <c r="U6">
        <f>G6-G32</f>
        <v>-2.1000000000000014</v>
      </c>
      <c r="V6">
        <f>H6-H32</f>
        <v>-1.6046666666666738</v>
      </c>
      <c r="W6">
        <f>(G6-G32)^2</f>
        <v>4.4100000000000064</v>
      </c>
      <c r="X6">
        <f>(H6-H32)^2</f>
        <v>2.5749551111111342</v>
      </c>
      <c r="Y6">
        <f t="shared" si="1"/>
        <v>3.3698000000000174</v>
      </c>
    </row>
    <row r="7" spans="1:25" ht="15.75">
      <c r="A7" s="1">
        <v>12</v>
      </c>
      <c r="B7">
        <v>7</v>
      </c>
      <c r="C7">
        <v>6</v>
      </c>
      <c r="D7">
        <v>5</v>
      </c>
      <c r="E7">
        <v>17</v>
      </c>
      <c r="F7">
        <v>11</v>
      </c>
      <c r="G7">
        <f t="shared" si="0"/>
        <v>58</v>
      </c>
      <c r="H7">
        <v>49.8</v>
      </c>
      <c r="U7">
        <f>G7-G32</f>
        <v>0.89999999999999858</v>
      </c>
      <c r="V7">
        <f>H7-H32</f>
        <v>0.58533333333332394</v>
      </c>
      <c r="W7">
        <f>(G7-G32)^2</f>
        <v>0.80999999999999739</v>
      </c>
      <c r="X7">
        <f>(H7-H32)^2</f>
        <v>0.3426151111111001</v>
      </c>
      <c r="Y7">
        <f t="shared" si="1"/>
        <v>0.52679999999999072</v>
      </c>
    </row>
    <row r="8" spans="1:25" ht="15.75">
      <c r="A8" s="1">
        <v>6</v>
      </c>
      <c r="B8">
        <v>7</v>
      </c>
      <c r="C8">
        <v>3</v>
      </c>
      <c r="D8">
        <v>6</v>
      </c>
      <c r="E8">
        <v>26</v>
      </c>
      <c r="F8">
        <v>10</v>
      </c>
      <c r="G8">
        <f t="shared" si="0"/>
        <v>58</v>
      </c>
      <c r="H8">
        <v>50.23</v>
      </c>
      <c r="U8">
        <f>G8-G32</f>
        <v>0.89999999999999858</v>
      </c>
      <c r="V8">
        <f>H8-H32</f>
        <v>1.0153333333333237</v>
      </c>
      <c r="W8">
        <f>(G8-G32)^2</f>
        <v>0.80999999999999739</v>
      </c>
      <c r="X8">
        <f>(H8-H32)^2</f>
        <v>1.030901777777758</v>
      </c>
      <c r="Y8">
        <f t="shared" si="1"/>
        <v>0.91379999999998984</v>
      </c>
    </row>
    <row r="9" spans="1:25" ht="15.75">
      <c r="A9" s="1">
        <v>14</v>
      </c>
      <c r="B9">
        <v>11</v>
      </c>
      <c r="C9">
        <v>4</v>
      </c>
      <c r="D9">
        <v>1</v>
      </c>
      <c r="E9">
        <v>14</v>
      </c>
      <c r="F9">
        <v>17</v>
      </c>
      <c r="G9">
        <f t="shared" si="0"/>
        <v>61</v>
      </c>
      <c r="H9">
        <v>51.68</v>
      </c>
      <c r="U9">
        <f>G9-G32</f>
        <v>3.8999999999999986</v>
      </c>
      <c r="V9">
        <f>H9-H32</f>
        <v>2.4653333333333265</v>
      </c>
      <c r="W9">
        <f>(G9-G32)^2</f>
        <v>15.209999999999988</v>
      </c>
      <c r="X9">
        <f>(H9-H32)^2</f>
        <v>6.0778684444444107</v>
      </c>
      <c r="Y9">
        <f t="shared" si="1"/>
        <v>9.6147999999999705</v>
      </c>
    </row>
    <row r="10" spans="1:25" ht="15.75">
      <c r="A10" s="1">
        <v>4</v>
      </c>
      <c r="B10">
        <v>2</v>
      </c>
      <c r="C10">
        <v>10</v>
      </c>
      <c r="D10">
        <v>6</v>
      </c>
      <c r="E10">
        <v>18</v>
      </c>
      <c r="F10">
        <v>18</v>
      </c>
      <c r="G10">
        <f t="shared" si="0"/>
        <v>58</v>
      </c>
      <c r="H10">
        <v>48.45</v>
      </c>
      <c r="U10">
        <f>G10-G32</f>
        <v>0.89999999999999858</v>
      </c>
      <c r="V10">
        <f>H10-H32</f>
        <v>-0.76466666666667038</v>
      </c>
      <c r="W10">
        <f>(G10-G32)^2</f>
        <v>0.80999999999999739</v>
      </c>
      <c r="X10">
        <f>(H10-H32)^2</f>
        <v>0.58471511111111674</v>
      </c>
      <c r="Y10">
        <f t="shared" si="1"/>
        <v>-0.68820000000000225</v>
      </c>
    </row>
    <row r="11" spans="1:25" ht="15.75">
      <c r="A11" s="1">
        <v>9</v>
      </c>
      <c r="B11">
        <v>9</v>
      </c>
      <c r="C11">
        <v>3</v>
      </c>
      <c r="D11">
        <v>9</v>
      </c>
      <c r="E11">
        <v>8</v>
      </c>
      <c r="F11">
        <v>15</v>
      </c>
      <c r="G11">
        <f t="shared" si="0"/>
        <v>53</v>
      </c>
      <c r="H11">
        <v>46.22</v>
      </c>
      <c r="U11">
        <f>G11-G32</f>
        <v>-4.1000000000000014</v>
      </c>
      <c r="V11">
        <f>H11-H32</f>
        <v>-2.9946666666666744</v>
      </c>
      <c r="W11">
        <f>(G11-G32)^2</f>
        <v>16.810000000000013</v>
      </c>
      <c r="X11">
        <f>(H11-H32)^2</f>
        <v>8.9680284444444904</v>
      </c>
      <c r="Y11">
        <f t="shared" si="1"/>
        <v>12.278133333333368</v>
      </c>
    </row>
    <row r="12" spans="1:25" ht="15.75">
      <c r="A12" s="1">
        <v>9</v>
      </c>
      <c r="B12">
        <v>11</v>
      </c>
      <c r="C12">
        <v>13</v>
      </c>
      <c r="D12">
        <v>0</v>
      </c>
      <c r="E12">
        <v>7</v>
      </c>
      <c r="F12">
        <v>18</v>
      </c>
      <c r="G12">
        <f t="shared" si="0"/>
        <v>58</v>
      </c>
      <c r="H12">
        <v>50.43</v>
      </c>
      <c r="U12">
        <f>G12-G32</f>
        <v>0.89999999999999858</v>
      </c>
      <c r="V12">
        <f>H12-H32</f>
        <v>1.2153333333333265</v>
      </c>
      <c r="W12">
        <f>(G12-G32)^2</f>
        <v>0.80999999999999739</v>
      </c>
      <c r="X12">
        <f>(H12-H32)^2</f>
        <v>1.4770351111110944</v>
      </c>
      <c r="Y12">
        <f t="shared" si="1"/>
        <v>1.0937999999999921</v>
      </c>
    </row>
    <row r="13" spans="1:25" ht="15.75">
      <c r="A13" s="1">
        <v>8</v>
      </c>
      <c r="B13">
        <v>8</v>
      </c>
      <c r="C13">
        <v>6</v>
      </c>
      <c r="D13">
        <v>5</v>
      </c>
      <c r="E13">
        <v>11</v>
      </c>
      <c r="F13">
        <v>20</v>
      </c>
      <c r="G13">
        <f t="shared" si="0"/>
        <v>58</v>
      </c>
      <c r="H13">
        <v>49.8</v>
      </c>
      <c r="U13">
        <f>G13-G32</f>
        <v>0.89999999999999858</v>
      </c>
      <c r="V13">
        <f>H13-H32</f>
        <v>0.58533333333332394</v>
      </c>
      <c r="W13">
        <f>(G13-G32)^2</f>
        <v>0.80999999999999739</v>
      </c>
      <c r="X13">
        <f>(H13-H32)^2</f>
        <v>0.3426151111111001</v>
      </c>
      <c r="Y13">
        <f t="shared" si="1"/>
        <v>0.52679999999999072</v>
      </c>
    </row>
    <row r="14" spans="1:25" ht="15.75">
      <c r="A14" s="1">
        <v>12</v>
      </c>
      <c r="B14">
        <v>9</v>
      </c>
      <c r="C14">
        <v>13</v>
      </c>
      <c r="D14">
        <v>2</v>
      </c>
      <c r="E14">
        <v>6</v>
      </c>
      <c r="F14">
        <v>13</v>
      </c>
      <c r="G14">
        <f t="shared" si="0"/>
        <v>55</v>
      </c>
      <c r="H14">
        <v>46.94</v>
      </c>
      <c r="U14">
        <f>G14-G32</f>
        <v>-2.1000000000000014</v>
      </c>
      <c r="V14">
        <f>H14-H32</f>
        <v>-2.2746666666666755</v>
      </c>
      <c r="W14">
        <f>(G14-G32)^2</f>
        <v>4.4100000000000064</v>
      </c>
      <c r="X14">
        <f>(H14-H32)^2</f>
        <v>5.1741084444444843</v>
      </c>
      <c r="Y14">
        <f t="shared" si="1"/>
        <v>4.7768000000000219</v>
      </c>
    </row>
    <row r="15" spans="1:25" ht="15.75">
      <c r="A15" s="1">
        <v>9</v>
      </c>
      <c r="B15">
        <v>7</v>
      </c>
      <c r="C15">
        <v>7</v>
      </c>
      <c r="D15">
        <v>2</v>
      </c>
      <c r="E15">
        <v>18</v>
      </c>
      <c r="F15">
        <v>7</v>
      </c>
      <c r="G15">
        <f t="shared" si="0"/>
        <v>50</v>
      </c>
      <c r="H15">
        <v>47.98</v>
      </c>
      <c r="U15">
        <f>G15-G32</f>
        <v>-7.1000000000000014</v>
      </c>
      <c r="V15">
        <f>H15-H32</f>
        <v>-1.2346666666666763</v>
      </c>
      <c r="W15">
        <f>(G15-G32)^2</f>
        <v>50.410000000000018</v>
      </c>
      <c r="X15">
        <f>(H15-H32)^2</f>
        <v>1.5244017777778016</v>
      </c>
      <c r="Y15">
        <f t="shared" si="1"/>
        <v>8.7661333333334035</v>
      </c>
    </row>
    <row r="16" spans="1:25" ht="15.75">
      <c r="A16" s="1">
        <v>6</v>
      </c>
      <c r="B16">
        <v>6</v>
      </c>
      <c r="C16">
        <v>6</v>
      </c>
      <c r="D16">
        <v>4</v>
      </c>
      <c r="E16">
        <v>21</v>
      </c>
      <c r="F16">
        <v>13</v>
      </c>
      <c r="G16">
        <f t="shared" si="0"/>
        <v>56</v>
      </c>
      <c r="H16">
        <v>48.49</v>
      </c>
      <c r="U16">
        <f>G16-G32</f>
        <v>-1.1000000000000014</v>
      </c>
      <c r="V16">
        <f>H16-H32</f>
        <v>-0.72466666666667123</v>
      </c>
      <c r="W16">
        <f>(G16-G32)^2</f>
        <v>1.2100000000000031</v>
      </c>
      <c r="X16">
        <f>(H16-H32)^2</f>
        <v>0.52514177777778437</v>
      </c>
      <c r="Y16">
        <f t="shared" si="1"/>
        <v>0.79713333333333936</v>
      </c>
    </row>
    <row r="17" spans="1:25" ht="15.75">
      <c r="A17" s="1">
        <v>4</v>
      </c>
      <c r="B17">
        <v>6</v>
      </c>
      <c r="C17">
        <v>9</v>
      </c>
      <c r="D17">
        <v>4</v>
      </c>
      <c r="E17">
        <v>12</v>
      </c>
      <c r="F17">
        <v>20</v>
      </c>
      <c r="G17">
        <f t="shared" si="0"/>
        <v>55</v>
      </c>
      <c r="H17">
        <v>48.33</v>
      </c>
      <c r="U17">
        <f>G17-G32</f>
        <v>-2.1000000000000014</v>
      </c>
      <c r="V17">
        <f>H17-H32</f>
        <v>-0.88466666666667493</v>
      </c>
      <c r="W17">
        <f>(G17-G32)^2</f>
        <v>4.4100000000000064</v>
      </c>
      <c r="X17">
        <f>(H17-H32)^2</f>
        <v>0.78263511111112571</v>
      </c>
      <c r="Y17">
        <f t="shared" si="1"/>
        <v>1.8578000000000185</v>
      </c>
    </row>
    <row r="18" spans="1:25" ht="15.75">
      <c r="A18" s="1">
        <v>3</v>
      </c>
      <c r="B18">
        <v>5</v>
      </c>
      <c r="C18">
        <v>11</v>
      </c>
      <c r="D18">
        <v>12</v>
      </c>
      <c r="E18">
        <v>11</v>
      </c>
      <c r="F18">
        <v>16</v>
      </c>
      <c r="G18">
        <f t="shared" si="0"/>
        <v>58</v>
      </c>
      <c r="H18">
        <v>48.72</v>
      </c>
      <c r="U18">
        <f>G18-G32</f>
        <v>0.89999999999999858</v>
      </c>
      <c r="V18">
        <f>H18-H32</f>
        <v>-0.49466666666667436</v>
      </c>
      <c r="W18">
        <f>(G18-G32)^2</f>
        <v>0.80999999999999739</v>
      </c>
      <c r="X18">
        <f>(H18-H32)^2</f>
        <v>0.24469511111111872</v>
      </c>
      <c r="Y18">
        <f t="shared" si="1"/>
        <v>-0.4452000000000062</v>
      </c>
    </row>
    <row r="19" spans="1:25" ht="15.75">
      <c r="A19" s="1">
        <v>14</v>
      </c>
      <c r="B19">
        <v>5</v>
      </c>
      <c r="C19">
        <v>6</v>
      </c>
      <c r="D19">
        <v>6</v>
      </c>
      <c r="E19">
        <v>21</v>
      </c>
      <c r="F19">
        <v>6</v>
      </c>
      <c r="G19">
        <f t="shared" si="0"/>
        <v>58</v>
      </c>
      <c r="H19">
        <v>49.69</v>
      </c>
      <c r="U19">
        <f>G19-G32</f>
        <v>0.89999999999999858</v>
      </c>
      <c r="V19">
        <f>H19-H32</f>
        <v>0.4753333333333245</v>
      </c>
      <c r="W19">
        <f>(G19-G32)^2</f>
        <v>0.80999999999999739</v>
      </c>
      <c r="X19">
        <f>(H19-H32)^2</f>
        <v>0.22594177777776939</v>
      </c>
      <c r="Y19">
        <f t="shared" si="1"/>
        <v>0.42779999999999135</v>
      </c>
    </row>
    <row r="20" spans="1:25" ht="15.75">
      <c r="A20" s="1">
        <v>5</v>
      </c>
      <c r="B20">
        <v>5</v>
      </c>
      <c r="C20">
        <v>16</v>
      </c>
      <c r="D20">
        <v>12</v>
      </c>
      <c r="E20">
        <v>7</v>
      </c>
      <c r="F20">
        <v>12</v>
      </c>
      <c r="G20">
        <f t="shared" si="0"/>
        <v>57</v>
      </c>
      <c r="H20">
        <v>48.95</v>
      </c>
      <c r="U20">
        <f>G20-G32</f>
        <v>-0.10000000000000142</v>
      </c>
      <c r="V20">
        <f>H20-H32</f>
        <v>-0.26466666666667038</v>
      </c>
      <c r="W20">
        <f>(G20-G32)^2</f>
        <v>1.0000000000000285E-2</v>
      </c>
      <c r="X20">
        <f>(H20-H32)^2</f>
        <v>7.0048444444446412E-2</v>
      </c>
      <c r="Y20">
        <f t="shared" si="1"/>
        <v>2.6466666666667416E-2</v>
      </c>
    </row>
    <row r="21" spans="1:25" ht="15.75">
      <c r="A21" s="1">
        <v>8</v>
      </c>
      <c r="B21">
        <v>9</v>
      </c>
      <c r="C21">
        <v>13</v>
      </c>
      <c r="D21">
        <v>4</v>
      </c>
      <c r="E21">
        <v>15</v>
      </c>
      <c r="F21">
        <v>11</v>
      </c>
      <c r="G21">
        <f t="shared" si="0"/>
        <v>60</v>
      </c>
      <c r="H21">
        <v>51.71</v>
      </c>
      <c r="U21">
        <f>G21-G32</f>
        <v>2.8999999999999986</v>
      </c>
      <c r="V21">
        <f>H21-H32</f>
        <v>2.4953333333333276</v>
      </c>
      <c r="W21">
        <f>(G21-G32)^2</f>
        <v>8.4099999999999913</v>
      </c>
      <c r="X21">
        <f>(H21-H32)^2</f>
        <v>6.2266884444444157</v>
      </c>
      <c r="Y21">
        <f t="shared" si="1"/>
        <v>7.2364666666666464</v>
      </c>
    </row>
    <row r="22" spans="1:25" ht="15.75">
      <c r="A22" s="1">
        <v>8</v>
      </c>
      <c r="B22">
        <v>7</v>
      </c>
      <c r="C22">
        <v>7</v>
      </c>
      <c r="D22">
        <v>13</v>
      </c>
      <c r="E22">
        <v>7</v>
      </c>
      <c r="F22">
        <v>18</v>
      </c>
      <c r="G22">
        <f t="shared" si="0"/>
        <v>60</v>
      </c>
      <c r="H22">
        <v>51.53</v>
      </c>
      <c r="U22">
        <f>G22-G32</f>
        <v>2.8999999999999986</v>
      </c>
      <c r="V22">
        <f>H22-H32</f>
        <v>2.3153333333333279</v>
      </c>
      <c r="W22">
        <f>(G22-G32)^2</f>
        <v>8.4099999999999913</v>
      </c>
      <c r="X22">
        <f>(H22-H32)^2</f>
        <v>5.3607684444444192</v>
      </c>
      <c r="Y22">
        <f t="shared" si="1"/>
        <v>6.7144666666666479</v>
      </c>
    </row>
    <row r="23" spans="1:25" ht="15.75">
      <c r="A23" s="1">
        <v>9</v>
      </c>
      <c r="B23">
        <v>8</v>
      </c>
      <c r="C23">
        <v>3</v>
      </c>
      <c r="D23">
        <v>8</v>
      </c>
      <c r="E23">
        <v>23</v>
      </c>
      <c r="F23">
        <v>8</v>
      </c>
      <c r="G23">
        <f t="shared" si="0"/>
        <v>59</v>
      </c>
      <c r="H23">
        <v>50.97</v>
      </c>
      <c r="U23">
        <f>G23-G32</f>
        <v>1.8999999999999986</v>
      </c>
      <c r="V23">
        <f>H23-H32</f>
        <v>1.7553333333333256</v>
      </c>
      <c r="W23">
        <f>(G23-G32)^2</f>
        <v>3.6099999999999945</v>
      </c>
      <c r="X23">
        <f>(H23-H32)^2</f>
        <v>3.081195111111084</v>
      </c>
      <c r="Y23">
        <f t="shared" si="1"/>
        <v>3.3351333333333164</v>
      </c>
    </row>
    <row r="24" spans="1:25" ht="15.75">
      <c r="A24" s="1">
        <v>20</v>
      </c>
      <c r="B24">
        <v>2</v>
      </c>
      <c r="C24">
        <v>7</v>
      </c>
      <c r="D24">
        <v>5</v>
      </c>
      <c r="E24">
        <v>13</v>
      </c>
      <c r="F24">
        <v>9</v>
      </c>
      <c r="G24">
        <f t="shared" si="0"/>
        <v>56</v>
      </c>
      <c r="H24">
        <v>50.01</v>
      </c>
      <c r="U24">
        <f>G24-G32</f>
        <v>-1.1000000000000014</v>
      </c>
      <c r="V24">
        <f>H24-H32</f>
        <v>0.79533333333332479</v>
      </c>
      <c r="W24">
        <f>(G24-G32)^2</f>
        <v>1.2100000000000031</v>
      </c>
      <c r="X24">
        <f>(H24-H32)^2</f>
        <v>0.63255511111109752</v>
      </c>
      <c r="Y24">
        <f t="shared" si="1"/>
        <v>-0.87486666666665835</v>
      </c>
    </row>
    <row r="25" spans="1:25" ht="15.75">
      <c r="A25" s="1">
        <v>12</v>
      </c>
      <c r="B25">
        <v>6</v>
      </c>
      <c r="C25">
        <v>1</v>
      </c>
      <c r="D25">
        <v>12</v>
      </c>
      <c r="E25">
        <v>6</v>
      </c>
      <c r="F25">
        <v>19</v>
      </c>
      <c r="G25">
        <f t="shared" si="0"/>
        <v>56</v>
      </c>
      <c r="H25">
        <v>48.28</v>
      </c>
      <c r="U25">
        <f>G25-G32</f>
        <v>-1.1000000000000014</v>
      </c>
      <c r="V25">
        <f>H25-H32</f>
        <v>-0.93466666666667209</v>
      </c>
      <c r="W25">
        <f>(G25-G32)^2</f>
        <v>1.2100000000000031</v>
      </c>
      <c r="X25">
        <f>(H25-H32)^2</f>
        <v>0.87360177777778791</v>
      </c>
      <c r="Y25">
        <f t="shared" si="1"/>
        <v>1.0281333333333407</v>
      </c>
    </row>
    <row r="26" spans="1:25" ht="15.75">
      <c r="A26" s="1">
        <v>8</v>
      </c>
      <c r="B26">
        <v>9</v>
      </c>
      <c r="C26">
        <v>4</v>
      </c>
      <c r="D26">
        <v>6</v>
      </c>
      <c r="E26">
        <v>21</v>
      </c>
      <c r="F26">
        <v>7</v>
      </c>
      <c r="G26">
        <f t="shared" si="0"/>
        <v>55</v>
      </c>
      <c r="H26">
        <v>48.74</v>
      </c>
      <c r="U26">
        <f>G26-G32</f>
        <v>-2.1000000000000014</v>
      </c>
      <c r="V26">
        <f>H26-H32</f>
        <v>-0.47466666666667123</v>
      </c>
      <c r="W26">
        <f>(G26-G32)^2</f>
        <v>4.4100000000000064</v>
      </c>
      <c r="X26">
        <f>(H26-H32)^2</f>
        <v>0.22530844444444878</v>
      </c>
      <c r="Y26">
        <f t="shared" si="1"/>
        <v>0.99680000000001023</v>
      </c>
    </row>
    <row r="27" spans="1:25" ht="15.75">
      <c r="A27" s="1">
        <v>4</v>
      </c>
      <c r="B27">
        <v>6</v>
      </c>
      <c r="C27">
        <v>7</v>
      </c>
      <c r="D27">
        <v>6</v>
      </c>
      <c r="E27">
        <v>14</v>
      </c>
      <c r="F27">
        <v>19</v>
      </c>
      <c r="G27">
        <f t="shared" si="0"/>
        <v>56</v>
      </c>
      <c r="H27">
        <v>46.72</v>
      </c>
      <c r="U27">
        <f>G27-G32</f>
        <v>-1.1000000000000014</v>
      </c>
      <c r="V27">
        <f>H27-H32</f>
        <v>-2.4946666666666744</v>
      </c>
      <c r="W27">
        <f>(G27-G32)^2</f>
        <v>1.2100000000000031</v>
      </c>
      <c r="X27">
        <f>(H27-H32)^2</f>
        <v>6.2233617777778161</v>
      </c>
      <c r="Y27">
        <f t="shared" si="1"/>
        <v>2.7441333333333455</v>
      </c>
    </row>
    <row r="28" spans="1:25" ht="15.75">
      <c r="A28" s="1">
        <v>10</v>
      </c>
      <c r="B28">
        <v>12</v>
      </c>
      <c r="C28">
        <v>11</v>
      </c>
      <c r="D28">
        <v>6</v>
      </c>
      <c r="E28">
        <v>11</v>
      </c>
      <c r="F28">
        <v>7</v>
      </c>
      <c r="G28">
        <f t="shared" si="0"/>
        <v>57</v>
      </c>
      <c r="H28">
        <v>47.67</v>
      </c>
      <c r="U28">
        <f>G28-G32</f>
        <v>-0.10000000000000142</v>
      </c>
      <c r="V28">
        <f>H28-H32</f>
        <v>-1.5446666666666715</v>
      </c>
      <c r="W28">
        <f>(G28-G32)^2</f>
        <v>1.0000000000000285E-2</v>
      </c>
      <c r="X28">
        <f>(H28-H32)^2</f>
        <v>2.3859951111111259</v>
      </c>
      <c r="Y28">
        <f t="shared" si="1"/>
        <v>0.15446666666666933</v>
      </c>
    </row>
    <row r="29" spans="1:25" ht="15.75">
      <c r="A29" s="1">
        <v>5</v>
      </c>
      <c r="B29">
        <v>4</v>
      </c>
      <c r="C29">
        <v>2</v>
      </c>
      <c r="D29">
        <v>9</v>
      </c>
      <c r="E29">
        <v>18</v>
      </c>
      <c r="F29">
        <v>16</v>
      </c>
      <c r="G29">
        <f t="shared" si="0"/>
        <v>54</v>
      </c>
      <c r="H29">
        <v>47.7</v>
      </c>
      <c r="U29">
        <f>G29-G32</f>
        <v>-3.1000000000000014</v>
      </c>
      <c r="V29">
        <f>H29-H32</f>
        <v>-1.5146666666666704</v>
      </c>
      <c r="W29">
        <f>(G29-G32)^2</f>
        <v>9.6100000000000083</v>
      </c>
      <c r="X29">
        <f>(H29-H32)^2</f>
        <v>2.2942151111111224</v>
      </c>
      <c r="Y29">
        <f t="shared" si="1"/>
        <v>4.6954666666666807</v>
      </c>
    </row>
    <row r="30" spans="1:25" ht="15.75">
      <c r="A30" s="1">
        <v>15</v>
      </c>
      <c r="B30">
        <v>11</v>
      </c>
      <c r="C30">
        <v>4</v>
      </c>
      <c r="D30">
        <v>13</v>
      </c>
      <c r="E30">
        <v>7</v>
      </c>
      <c r="F30">
        <v>8</v>
      </c>
      <c r="G30">
        <f t="shared" si="0"/>
        <v>58</v>
      </c>
      <c r="H30">
        <v>49.4</v>
      </c>
      <c r="U30">
        <f>G30-G32</f>
        <v>0.89999999999999858</v>
      </c>
      <c r="V30">
        <f>H30-H32</f>
        <v>0.18533333333332536</v>
      </c>
      <c r="W30">
        <f>(G30-G32)^2</f>
        <v>0.80999999999999739</v>
      </c>
      <c r="X30">
        <f>(H30-H32)^2</f>
        <v>3.4348444444441489E-2</v>
      </c>
      <c r="Y30">
        <f t="shared" si="1"/>
        <v>0.16679999999999257</v>
      </c>
    </row>
    <row r="31" spans="1:25" ht="15.75">
      <c r="A31" s="1">
        <v>11</v>
      </c>
      <c r="B31">
        <v>6</v>
      </c>
      <c r="C31">
        <v>7</v>
      </c>
      <c r="D31">
        <v>12</v>
      </c>
      <c r="E31">
        <v>12</v>
      </c>
      <c r="F31">
        <v>13</v>
      </c>
      <c r="G31">
        <f t="shared" si="0"/>
        <v>61</v>
      </c>
      <c r="H31">
        <v>52.06</v>
      </c>
      <c r="U31">
        <f>G31-G32</f>
        <v>3.8999999999999986</v>
      </c>
      <c r="V31">
        <f>H31-H32</f>
        <v>2.8453333333333291</v>
      </c>
      <c r="W31">
        <f>(G31-G32)^2</f>
        <v>15.209999999999988</v>
      </c>
      <c r="X31">
        <f>(H31-H32)^2</f>
        <v>8.0959217777777539</v>
      </c>
      <c r="Y31">
        <f t="shared" si="1"/>
        <v>11.096799999999979</v>
      </c>
    </row>
    <row r="32" spans="1:25">
      <c r="G32">
        <f>SUM(G2:G31) / 30</f>
        <v>57.1</v>
      </c>
      <c r="H32">
        <f>SUM(H2:H31) / 30</f>
        <v>49.214666666666673</v>
      </c>
      <c r="I32" t="s">
        <v>10</v>
      </c>
    </row>
    <row r="33" spans="7:10">
      <c r="G33">
        <f>SUM(W2:W31) / 29</f>
        <v>5.679310344827587</v>
      </c>
      <c r="H33">
        <f>SUM(X2:X31) / 29</f>
        <v>2.3163360919540232</v>
      </c>
      <c r="I33" t="s">
        <v>11</v>
      </c>
    </row>
    <row r="34" spans="7:10">
      <c r="I34" t="s">
        <v>12</v>
      </c>
      <c r="J34">
        <f>SUM(Y2:Y31) / 29</f>
        <v>2.878137931034483</v>
      </c>
    </row>
    <row r="35" spans="7:10">
      <c r="I35" t="s">
        <v>9</v>
      </c>
      <c r="J35">
        <f>J34/(SQRT(G33)*SQRT(H33))</f>
        <v>0.79352938816028518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Michelson's velocity of light</vt:lpstr>
      <vt:lpstr>M&amp;Ms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2015-11-24T00:31:42Z</dcterms:created>
  <dcterms:modified xsi:type="dcterms:W3CDTF">2015-11-24T04:45:46Z</dcterms:modified>
</cp:coreProperties>
</file>