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filterPrivacy="1" codeName="ThisWorkbook"/>
  <xr:revisionPtr revIDLastSave="666" documentId="13_ncr:1_{6123CA65-C768-44C9-800C-29ABA8D0CBDE}" xr6:coauthVersionLast="47" xr6:coauthVersionMax="47" xr10:uidLastSave="{6F5B9125-B1DF-487B-B14E-07A9DFC20E6C}"/>
  <bookViews>
    <workbookView xWindow="-108" yWindow="-108" windowWidth="23256" windowHeight="12576" xr2:uid="{00000000-000D-0000-FFFF-FFFF00000000}"/>
  </bookViews>
  <sheets>
    <sheet name="Cronograma" sheetId="11" r:id="rId1"/>
    <sheet name="Acerca de" sheetId="12" state="hidden" r:id="rId2"/>
  </sheets>
  <definedNames>
    <definedName name="hoy" localSheetId="0">TODAY()</definedName>
    <definedName name="Inicio_del_proyecto">Cronograma!$E$3</definedName>
    <definedName name="Semana_para_mostrar">Cronograma!$E$4</definedName>
    <definedName name="task_end" localSheetId="0">Cronograma!$F1</definedName>
    <definedName name="task_progress" localSheetId="0">Cronograma!$D1</definedName>
    <definedName name="task_start" localSheetId="0">Cronograma!$E1</definedName>
    <definedName name="_xlnm.Print_Titles" localSheetId="0">Cronograma!$4:$6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6" i="11" l="1"/>
  <c r="H65" i="11"/>
  <c r="H64" i="11"/>
  <c r="H63" i="11"/>
  <c r="H62" i="11"/>
  <c r="H61" i="11"/>
  <c r="H60" i="11"/>
  <c r="H59" i="11"/>
  <c r="H58" i="11"/>
  <c r="H57" i="11"/>
  <c r="H56" i="11"/>
  <c r="H55" i="11"/>
  <c r="H54" i="11"/>
  <c r="H53" i="11"/>
  <c r="H52" i="11"/>
  <c r="H51" i="11"/>
  <c r="H67" i="11"/>
  <c r="H47" i="11"/>
  <c r="H48" i="11"/>
  <c r="H49" i="11"/>
  <c r="H50" i="11"/>
  <c r="H22" i="11" l="1"/>
  <c r="I5" i="11"/>
  <c r="H69" i="11"/>
  <c r="H68" i="11"/>
  <c r="H46" i="11"/>
  <c r="H21" i="11"/>
  <c r="H20" i="11"/>
  <c r="H14" i="11"/>
  <c r="H8" i="11"/>
  <c r="I6" i="11" l="1"/>
  <c r="H9" i="11" l="1"/>
  <c r="H25" i="11"/>
  <c r="H10" i="11"/>
  <c r="H15" i="11"/>
  <c r="H13" i="11"/>
  <c r="J5" i="11"/>
  <c r="K5" i="11" s="1"/>
  <c r="L5" i="11" s="1"/>
  <c r="M5" i="11" s="1"/>
  <c r="N5" i="11" s="1"/>
  <c r="O5" i="11" s="1"/>
  <c r="P5" i="11" s="1"/>
  <c r="H23" i="11" l="1"/>
  <c r="H24" i="11"/>
  <c r="H16" i="11"/>
  <c r="H11" i="11"/>
  <c r="H12" i="11"/>
  <c r="Q5" i="11"/>
  <c r="R5" i="11" s="1"/>
  <c r="S5" i="11" s="1"/>
  <c r="T5" i="11" s="1"/>
  <c r="U5" i="11" s="1"/>
  <c r="V5" i="11" s="1"/>
  <c r="W5" i="11" s="1"/>
  <c r="J6" i="11"/>
  <c r="H19" i="11" l="1"/>
  <c r="H18" i="11"/>
  <c r="H17" i="11"/>
  <c r="X5" i="11"/>
  <c r="Y5" i="11" s="1"/>
  <c r="Z5" i="11" s="1"/>
  <c r="AA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N6" i="11"/>
  <c r="AT5" i="11" l="1"/>
  <c r="AS6"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Z5" i="11" l="1"/>
  <c r="AY6" i="11"/>
  <c r="AX6" i="11"/>
  <c r="BA5" i="11" l="1"/>
  <c r="AZ6" i="11"/>
  <c r="BB5" i="11" l="1"/>
  <c r="BA6" i="11"/>
  <c r="BB6" i="11" l="1"/>
  <c r="BC5" i="11"/>
  <c r="BD5" i="11" l="1"/>
  <c r="BC6" i="11"/>
  <c r="BE5" i="11" l="1"/>
  <c r="BD6" i="11"/>
  <c r="BF5" i="11" l="1"/>
  <c r="BE6" i="11" l="1"/>
  <c r="BF6" i="11"/>
  <c r="BG5" i="11"/>
  <c r="BG6" i="11" l="1"/>
  <c r="BH5" i="11"/>
  <c r="BI5" i="11" l="1"/>
  <c r="BH6" i="11"/>
  <c r="BJ5" i="11" l="1"/>
  <c r="BI6" i="11"/>
  <c r="BK5" i="11" l="1"/>
  <c r="BJ6" i="11"/>
  <c r="BL5" i="11" l="1"/>
  <c r="BM5" i="11" s="1"/>
  <c r="BK6" i="11"/>
  <c r="BM6" i="11" l="1"/>
  <c r="BN5" i="11"/>
  <c r="BL6" i="11"/>
  <c r="BO5" i="11" l="1"/>
  <c r="BN6" i="11"/>
  <c r="BP5" i="11" l="1"/>
  <c r="BO6" i="11"/>
  <c r="BQ5" i="11" l="1"/>
  <c r="BP6" i="11"/>
  <c r="BQ6" i="11" l="1"/>
  <c r="BR5" i="11"/>
  <c r="BS5" i="11" l="1"/>
  <c r="BR6" i="11"/>
  <c r="BS6" i="11" l="1"/>
  <c r="BT5" i="11"/>
  <c r="BU5" i="11" l="1"/>
  <c r="BT6" i="11"/>
  <c r="BV5" i="11" l="1"/>
  <c r="BU6" i="11"/>
  <c r="BV6" i="11" l="1"/>
  <c r="BW5" i="11"/>
  <c r="BX5" i="11" l="1"/>
  <c r="BW6" i="11"/>
  <c r="BY5" i="11" l="1"/>
  <c r="BX6" i="11"/>
  <c r="BY6" i="11" l="1"/>
  <c r="BZ5" i="11"/>
  <c r="BZ6" i="11" l="1"/>
  <c r="CA5" i="11"/>
  <c r="CB5" i="11" l="1"/>
  <c r="CA6" i="11"/>
  <c r="CC5" i="11" l="1"/>
  <c r="CB6" i="11"/>
  <c r="CD5" i="11" l="1"/>
  <c r="CC6" i="11"/>
  <c r="CD6" i="11" l="1"/>
  <c r="CE5" i="11"/>
  <c r="CF5" i="11" l="1"/>
  <c r="CE6" i="11"/>
  <c r="CG5" i="11" l="1"/>
  <c r="CG6" i="11" s="1"/>
  <c r="CF6" i="11"/>
</calcChain>
</file>

<file path=xl/sharedStrings.xml><?xml version="1.0" encoding="utf-8"?>
<sst xmlns="http://schemas.openxmlformats.org/spreadsheetml/2006/main" count="165" uniqueCount="87">
  <si>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</si>
  <si>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</si>
  <si>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Proyecto IMTC</t>
  </si>
  <si>
    <t>Escriba el nombre del responsable del proyecto en la celda B3. Escriba la fecha de comienzo del proyecto en la celda E3. Inicio del proyecto: la etiqueta se encuentra en la celda C3.</t>
  </si>
  <si>
    <t>“IoT Autonomous Fire Detection and Firefighting System”</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</si>
  <si>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</si>
  <si>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</si>
  <si>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</si>
  <si>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Febrero</t>
  </si>
  <si>
    <t>Marzo</t>
  </si>
  <si>
    <t>Abril</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</si>
  <si>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</si>
  <si>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</si>
  <si>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</si>
  <si>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</si>
  <si>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</si>
  <si>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</si>
  <si>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</si>
  <si>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</si>
  <si>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Definición del proyecto, objetivos, presupuestos, metodología y planificación de actividades</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</si>
  <si>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</si>
  <si>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Diseño y Construcción de la estructura mecánica del robot</t>
  </si>
  <si>
    <t>Kevin Yair Constante Maldonado</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</si>
  <si>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</si>
  <si>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Definición de medidas contra componentes, tipo de estructura y materiales</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</si>
  <si>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</si>
  <si>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Modelado 3D de chasis, carrocería, sistema de dirección y accesorios</t>
  </si>
  <si>
    <t>Fabricación de piezas correspondientes así como ensamblaje de las mismas</t>
  </si>
  <si>
    <t>Ensamblaje de componentes electronicos en estructura mecánica</t>
  </si>
  <si>
    <t>Pruebas y validación de funcionamiento de estructura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</si>
  <si>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</si>
  <si>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Diseño y Construcción de la estructura mecánica de los módulos de monitoreo</t>
  </si>
  <si>
    <t>Bloque de título fase de ejemplo</t>
  </si>
  <si>
    <t>Diseño e implementación de la electrónica en el robot</t>
  </si>
  <si>
    <t>Erick Ruben Morales Escobedo</t>
  </si>
  <si>
    <t>Definición y selección de sensores, así como sus pruebas de funcionamiento.</t>
  </si>
  <si>
    <t xml:space="preserve">Selección del microcontrolador a utilizar </t>
  </si>
  <si>
    <t xml:space="preserve">Diseño del circuito de dirección y velocidad del robot </t>
  </si>
  <si>
    <t xml:space="preserve">Diseño del circuito de control para el mecanismo de mitigación de incendios </t>
  </si>
  <si>
    <t xml:space="preserve">Definición del sistema de alimentación (suministro de voltaje y corriente para cada componente del robot) </t>
  </si>
  <si>
    <t>Implementación del sistema de comunicación inalámbrica entre el robot y los módulos de monitoreo.</t>
  </si>
  <si>
    <t>Integración de los sensores, microcontrolador, módulos de comunicación y circuitos de control y potencia</t>
  </si>
  <si>
    <t>Implementación en circuito impreso (PCB), pruebas de funcionamiento y montaje en el robot</t>
  </si>
  <si>
    <t xml:space="preserve">Diseño e implementación de la electrónica en los módulos de monitoreo </t>
  </si>
  <si>
    <t xml:space="preserve">Selección y pruebas de los sensores para detección de incendios </t>
  </si>
  <si>
    <t xml:space="preserve">Definición e integración del módulo GPS para la geolocalización de los incendios </t>
  </si>
  <si>
    <t>Diseño del sistema de alimentación y gestión de energía</t>
  </si>
  <si>
    <t>Integración de los sensores, módulo de GPS, unidad de procesamiento y comunicación inalámbrica</t>
  </si>
  <si>
    <t xml:space="preserve">Implementación en circuito impreso (PCB), pruebas de funcionamiento y montaje en los módulos </t>
  </si>
  <si>
    <t>Analizar y definir los algoritmos de control y procesos de comunicación necesarios, así como las tecnologías que se utilizarán y cómo se integrarán.</t>
  </si>
  <si>
    <t>Oswaldo Sánchez Meléndez</t>
  </si>
  <si>
    <t>Analizar y definir los algoritmos de control y su integración.</t>
  </si>
  <si>
    <t>Analizar y definir los procesos de comunicación.</t>
  </si>
  <si>
    <t>Plantear y analizar las distintas tecnologías que podrían ser utilizadas.</t>
  </si>
  <si>
    <t xml:space="preserve">Definir cuáles tecnologías se utilizarán (tentativamente). </t>
  </si>
  <si>
    <t>Establecer la comunicación entre los módulos de monitoreo, el servicio en la nube y el robot, asegurando la transferencia eficiente de datos y señales de alerta.</t>
  </si>
  <si>
    <t>Establecer la comunicación</t>
  </si>
  <si>
    <t>Validación y mantenimiento de la comunicación</t>
  </si>
  <si>
    <t>Diseñar e implementar el algoritmo de navegación para que el robot se desplace de su ubicación hasta el incendio de manera autónoma.</t>
  </si>
  <si>
    <t>Análisis</t>
  </si>
  <si>
    <t>Diseño</t>
  </si>
  <si>
    <t>Implementación</t>
  </si>
  <si>
    <t>Validación y mantenimiento</t>
  </si>
  <si>
    <t>Diseñar e implementar el algoritmo de procesamiento de datos de los módulos de monitoreo para detectar incendios.</t>
  </si>
  <si>
    <t>Diseñar e implementar el algoritmo de evasión de obstáculos.</t>
  </si>
  <si>
    <t>Diseñar e implementar el algoritmo de mitigación de incendios.</t>
  </si>
  <si>
    <t>Integración de los algoritmos y procesos de comunicación.</t>
  </si>
  <si>
    <t>Todos</t>
  </si>
  <si>
    <t>Validación, pruebas y mantenimiento de la integración</t>
  </si>
  <si>
    <t>Esta es una fila vacía.</t>
  </si>
  <si>
    <t>Esta fila indica el final de la programación del proyecto. NO escriba nada en esta fila. 
Inserte nuevas filas encima de ésta para continuar creando la programación del proyecto.</t>
  </si>
  <si>
    <t>Inserte nuevas filas ENCIMA de ésta</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</si>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</sst>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
    <numFmt numFmtId="168" formatCode="ddd\,\ yyyy\-mm\-dd;@"/>
    <numFmt numFmtId="169" formatCode="d\ &quot;de&quot;\ mmmm\ &quot;de&quot;\ yyyy"/>
    <numFmt numFmtId="170" formatCode="dd\-mm\-yyyy;@"/>
  </numFmts>
  <fonts count="39">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8"/>
      <color theme="1"/>
      <name val="Calibri"/>
      <family val="2"/>
      <scheme val="minor"/>
    </font>
    <font>
      <i/>
      <sz val="14"/>
      <color theme="1"/>
      <name val="Times New Roman"/>
      <family val="1"/>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0" applyNumberFormat="0" applyAlignment="0" applyProtection="0"/>
    <xf numFmtId="0" fontId="31" fillId="18" borderId="11" applyNumberFormat="0" applyAlignment="0" applyProtection="0"/>
    <xf numFmtId="0" fontId="32" fillId="18" borderId="10" applyNumberFormat="0" applyAlignment="0" applyProtection="0"/>
    <xf numFmtId="0" fontId="33" fillId="0" borderId="12" applyNumberFormat="0" applyFill="0" applyAlignment="0" applyProtection="0"/>
    <xf numFmtId="0" fontId="34" fillId="19" borderId="13" applyNumberFormat="0" applyAlignment="0" applyProtection="0"/>
    <xf numFmtId="0" fontId="35" fillId="0" borderId="0" applyNumberFormat="0" applyFill="0" applyBorder="0" applyAlignment="0" applyProtection="0"/>
    <xf numFmtId="0" fontId="9" fillId="20" borderId="14" applyNumberFormat="0" applyFont="0" applyAlignment="0" applyProtection="0"/>
    <xf numFmtId="0" fontId="36" fillId="0" borderId="0" applyNumberFormat="0" applyFill="0" applyBorder="0" applyAlignment="0" applyProtection="0"/>
    <xf numFmtId="0" fontId="6" fillId="0" borderId="15"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7"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2" borderId="8"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0" fillId="0" borderId="9"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7" fontId="11" fillId="7" borderId="5"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0" fontId="6" fillId="5" borderId="2" xfId="0" applyFont="1" applyFill="1" applyBorder="1" applyAlignment="1">
      <alignment horizontal="left" vertical="center" wrapText="1" indent="1"/>
    </xf>
    <xf numFmtId="0" fontId="9" fillId="10" borderId="2" xfId="12" applyFill="1" applyAlignment="1">
      <alignment horizontal="left" vertical="center" wrapText="1" indent="2"/>
    </xf>
    <xf numFmtId="0" fontId="9" fillId="0" borderId="2" xfId="12" applyAlignment="1">
      <alignment horizontal="left" vertical="center" wrapText="1" indent="2"/>
    </xf>
    <xf numFmtId="169" fontId="0" fillId="7" borderId="0" xfId="0" applyNumberFormat="1" applyFill="1" applyAlignment="1">
      <alignment horizontal="center" vertical="center" wrapText="1"/>
    </xf>
    <xf numFmtId="0" fontId="9" fillId="0" borderId="8" xfId="0" applyFont="1" applyBorder="1" applyAlignment="1">
      <alignment vertical="center"/>
    </xf>
    <xf numFmtId="0" fontId="9" fillId="11" borderId="2" xfId="12" applyFill="1" applyAlignment="1">
      <alignment horizontal="left" vertical="center" wrapText="1" indent="2"/>
    </xf>
    <xf numFmtId="0" fontId="6" fillId="6" borderId="2" xfId="0" applyFont="1" applyFill="1" applyBorder="1" applyAlignment="1">
      <alignment horizontal="left" vertical="center" wrapText="1" indent="1"/>
    </xf>
    <xf numFmtId="0" fontId="9" fillId="6" borderId="2" xfId="11" applyFill="1">
      <alignment horizontal="center" vertical="center"/>
    </xf>
    <xf numFmtId="0" fontId="9" fillId="11" borderId="2" xfId="11" applyFill="1">
      <alignment horizontal="center" vertical="center"/>
    </xf>
    <xf numFmtId="0" fontId="38" fillId="0" borderId="0" xfId="0" applyFont="1" applyAlignment="1">
      <alignment horizontal="left" vertical="center" wrapText="1"/>
    </xf>
    <xf numFmtId="0" fontId="37" fillId="0" borderId="16" xfId="6" applyFont="1" applyBorder="1"/>
    <xf numFmtId="0" fontId="6" fillId="9" borderId="2" xfId="0" applyFont="1" applyFill="1" applyBorder="1" applyAlignment="1">
      <alignment horizontal="left" vertical="center" wrapText="1" indent="1"/>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14" fontId="0" fillId="0" borderId="0" xfId="0" applyNumberFormat="1"/>
    <xf numFmtId="170" fontId="0" fillId="7" borderId="4" xfId="0" applyNumberFormat="1" applyFill="1" applyBorder="1" applyAlignment="1">
      <alignment horizontal="center" vertical="center" wrapText="1"/>
    </xf>
    <xf numFmtId="170" fontId="0" fillId="7" borderId="1" xfId="0" applyNumberFormat="1" applyFill="1" applyBorder="1" applyAlignment="1">
      <alignment horizontal="center" vertical="center" wrapText="1"/>
    </xf>
    <xf numFmtId="169" fontId="0" fillId="7" borderId="1" xfId="0" applyNumberFormat="1" applyFill="1" applyBorder="1" applyAlignment="1">
      <alignment horizontal="center" vertical="center" wrapText="1"/>
    </xf>
    <xf numFmtId="169" fontId="0" fillId="7" borderId="0" xfId="0" applyNumberFormat="1" applyFill="1" applyAlignment="1">
      <alignment horizontal="center" vertical="center" wrapText="1"/>
    </xf>
    <xf numFmtId="0" fontId="9" fillId="0" borderId="0" xfId="8" applyAlignment="1">
      <alignment horizontal="right" indent="1"/>
    </xf>
    <xf numFmtId="0" fontId="9" fillId="0" borderId="6" xfId="8" applyBorder="1" applyAlignment="1">
      <alignment horizontal="right" indent="1"/>
    </xf>
    <xf numFmtId="168" fontId="9" fillId="0" borderId="3" xfId="9"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7">
    <dxf>
      <fill>
        <patternFill>
          <bgColor theme="0" tint="-0.34998626667073579"/>
        </patternFill>
      </fill>
      <border>
        <left/>
        <right/>
      </border>
    </dxf>
    <dxf>
      <fill>
        <patternFill>
          <bgColor theme="4" tint="0.39994506668294322"/>
        </patternFill>
      </fill>
      <border>
        <left/>
        <right/>
      </border>
    </dxf>
    <dxf>
      <fill>
        <patternFill>
          <bgColor theme="5" tint="0.39994506668294322"/>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rgb="FF92D050"/>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72"/>
  <sheetViews>
    <sheetView showGridLines="0" tabSelected="1" showRuler="0" topLeftCell="C1" zoomScale="65" zoomScaleNormal="65" zoomScalePageLayoutView="70" workbookViewId="0">
      <pane ySplit="6" topLeftCell="A36" activePane="bottomLeft" state="frozen"/>
      <selection pane="bottomLeft" activeCell="U39" sqref="U39"/>
    </sheetView>
  </sheetViews>
  <sheetFormatPr defaultColWidth="9.7109375" defaultRowHeight="30" customHeight="1"/>
  <cols>
    <col min="1" max="1" width="2.7109375" style="43" customWidth="1"/>
    <col min="2" max="2" width="53.28515625" customWidth="1"/>
    <col min="3" max="3" width="38.28515625" customWidth="1"/>
    <col min="4" max="4" width="14.28515625" customWidth="1"/>
    <col min="5" max="5" width="10.42578125" style="5" customWidth="1"/>
    <col min="6" max="6" width="10.42578125" customWidth="1"/>
    <col min="7" max="7" width="3.140625" customWidth="1"/>
    <col min="8" max="8" width="6.140625" hidden="1" customWidth="1"/>
    <col min="9" max="15" width="3.28515625" customWidth="1"/>
    <col min="16" max="85" width="3.140625" customWidth="1"/>
  </cols>
  <sheetData>
    <row r="1" spans="1:85" ht="30" customHeight="1">
      <c r="A1" s="44" t="s">
        <v>0</v>
      </c>
      <c r="B1" s="47"/>
      <c r="C1" s="1"/>
      <c r="D1" s="2"/>
      <c r="E1" s="4"/>
      <c r="F1" s="32"/>
      <c r="H1" s="2"/>
      <c r="I1" s="59"/>
    </row>
    <row r="2" spans="1:85" ht="30" customHeight="1" thickBot="1">
      <c r="A2" s="43" t="s">
        <v>1</v>
      </c>
      <c r="B2" s="89" t="s">
        <v>2</v>
      </c>
      <c r="I2" s="60"/>
    </row>
    <row r="3" spans="1:85" ht="47.45" customHeight="1">
      <c r="A3" s="43" t="s">
        <v>3</v>
      </c>
      <c r="B3" s="88" t="s">
        <v>4</v>
      </c>
      <c r="C3" s="98" t="s">
        <v>5</v>
      </c>
      <c r="D3" s="99"/>
      <c r="E3" s="100">
        <v>45698</v>
      </c>
      <c r="F3" s="100"/>
    </row>
    <row r="4" spans="1:85" ht="30" customHeight="1">
      <c r="A4" s="44" t="s">
        <v>6</v>
      </c>
      <c r="C4" s="98" t="s">
        <v>7</v>
      </c>
      <c r="D4" s="99"/>
      <c r="E4" s="7">
        <v>1</v>
      </c>
      <c r="I4" s="94" t="s">
        <v>8</v>
      </c>
      <c r="J4" s="95"/>
      <c r="K4" s="95"/>
      <c r="L4" s="95"/>
      <c r="M4" s="95"/>
      <c r="N4" s="95"/>
      <c r="O4" s="95"/>
      <c r="P4" s="95"/>
      <c r="Q4" s="95"/>
      <c r="R4" s="95"/>
      <c r="S4" s="95"/>
      <c r="T4" s="95"/>
      <c r="U4" s="96" t="s">
        <v>9</v>
      </c>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7" t="s">
        <v>10</v>
      </c>
      <c r="BA4" s="97"/>
      <c r="BB4" s="97"/>
      <c r="BC4" s="97"/>
      <c r="BD4" s="97"/>
      <c r="BE4" s="97"/>
      <c r="BF4" s="97"/>
      <c r="BG4" s="97"/>
      <c r="BH4" s="97"/>
      <c r="BI4" s="97"/>
      <c r="BJ4" s="97"/>
      <c r="BK4" s="97"/>
      <c r="BL4" s="97"/>
      <c r="BM4" s="97"/>
      <c r="BN4" s="97"/>
      <c r="BO4" s="97"/>
      <c r="BP4" s="97"/>
      <c r="BQ4" s="97"/>
      <c r="BR4" s="97"/>
      <c r="BS4" s="97"/>
      <c r="BT4" s="97"/>
      <c r="BU4" s="97"/>
      <c r="BV4" s="97"/>
      <c r="BW4" s="97"/>
      <c r="BX4" s="97"/>
      <c r="BY4" s="97"/>
      <c r="BZ4" s="97"/>
      <c r="CA4" s="97"/>
      <c r="CB4" s="97"/>
      <c r="CC4" s="97"/>
      <c r="CD4" s="82"/>
      <c r="CE4" s="82"/>
      <c r="CF4" s="82"/>
      <c r="CG4" s="82"/>
    </row>
    <row r="5" spans="1:85" ht="30" customHeight="1">
      <c r="A5" s="44" t="s">
        <v>11</v>
      </c>
      <c r="B5" s="58"/>
      <c r="C5" s="58"/>
      <c r="D5" s="58"/>
      <c r="E5" s="58"/>
      <c r="F5" s="58"/>
      <c r="G5" s="58"/>
      <c r="I5" s="76">
        <f>Inicio_del_proyecto-WEEKDAY(Inicio_del_proyecto,1)+2+7*(Semana_para_mostrar-1)</f>
        <v>45698</v>
      </c>
      <c r="J5" s="77">
        <f>I5+1</f>
        <v>45699</v>
      </c>
      <c r="K5" s="77">
        <f t="shared" ref="K5:AX5" si="0">J5+1</f>
        <v>45700</v>
      </c>
      <c r="L5" s="77">
        <f t="shared" si="0"/>
        <v>45701</v>
      </c>
      <c r="M5" s="77">
        <f t="shared" si="0"/>
        <v>45702</v>
      </c>
      <c r="N5" s="77">
        <f t="shared" si="0"/>
        <v>45703</v>
      </c>
      <c r="O5" s="78">
        <f t="shared" si="0"/>
        <v>45704</v>
      </c>
      <c r="P5" s="76">
        <f>O5+1</f>
        <v>45705</v>
      </c>
      <c r="Q5" s="77">
        <f>P5+1</f>
        <v>45706</v>
      </c>
      <c r="R5" s="77">
        <f t="shared" si="0"/>
        <v>45707</v>
      </c>
      <c r="S5" s="77">
        <f t="shared" si="0"/>
        <v>45708</v>
      </c>
      <c r="T5" s="77">
        <f t="shared" si="0"/>
        <v>45709</v>
      </c>
      <c r="U5" s="77">
        <f t="shared" si="0"/>
        <v>45710</v>
      </c>
      <c r="V5" s="78">
        <f t="shared" si="0"/>
        <v>45711</v>
      </c>
      <c r="W5" s="76">
        <f>V5+1</f>
        <v>45712</v>
      </c>
      <c r="X5" s="77">
        <f>W5+1</f>
        <v>45713</v>
      </c>
      <c r="Y5" s="77">
        <f t="shared" si="0"/>
        <v>45714</v>
      </c>
      <c r="Z5" s="77">
        <f t="shared" si="0"/>
        <v>45715</v>
      </c>
      <c r="AA5" s="77">
        <f t="shared" si="0"/>
        <v>45716</v>
      </c>
      <c r="AB5" s="77">
        <f t="shared" si="0"/>
        <v>45717</v>
      </c>
      <c r="AC5" s="78">
        <f t="shared" si="0"/>
        <v>45718</v>
      </c>
      <c r="AD5" s="76">
        <f>AC5+1</f>
        <v>45719</v>
      </c>
      <c r="AE5" s="77">
        <f>AD5+1</f>
        <v>45720</v>
      </c>
      <c r="AF5" s="77">
        <f t="shared" si="0"/>
        <v>45721</v>
      </c>
      <c r="AG5" s="77">
        <f t="shared" si="0"/>
        <v>45722</v>
      </c>
      <c r="AH5" s="77">
        <f t="shared" si="0"/>
        <v>45723</v>
      </c>
      <c r="AI5" s="77">
        <f t="shared" si="0"/>
        <v>45724</v>
      </c>
      <c r="AJ5" s="78">
        <f t="shared" si="0"/>
        <v>45725</v>
      </c>
      <c r="AK5" s="76">
        <f>AJ5+1</f>
        <v>45726</v>
      </c>
      <c r="AL5" s="77">
        <f>AK5+1</f>
        <v>45727</v>
      </c>
      <c r="AM5" s="77">
        <f t="shared" si="0"/>
        <v>45728</v>
      </c>
      <c r="AN5" s="77">
        <f t="shared" si="0"/>
        <v>45729</v>
      </c>
      <c r="AO5" s="77">
        <f t="shared" si="0"/>
        <v>45730</v>
      </c>
      <c r="AP5" s="77">
        <f t="shared" si="0"/>
        <v>45731</v>
      </c>
      <c r="AQ5" s="78">
        <f t="shared" si="0"/>
        <v>45732</v>
      </c>
      <c r="AR5" s="76">
        <f>AQ5+1</f>
        <v>45733</v>
      </c>
      <c r="AS5" s="77">
        <f>AR5+1</f>
        <v>45734</v>
      </c>
      <c r="AT5" s="77">
        <f t="shared" si="0"/>
        <v>45735</v>
      </c>
      <c r="AU5" s="77">
        <f t="shared" si="0"/>
        <v>45736</v>
      </c>
      <c r="AV5" s="77">
        <f t="shared" si="0"/>
        <v>45737</v>
      </c>
      <c r="AW5" s="77">
        <f t="shared" si="0"/>
        <v>45738</v>
      </c>
      <c r="AX5" s="78">
        <f t="shared" si="0"/>
        <v>45739</v>
      </c>
      <c r="AY5" s="76">
        <f>AX5+1</f>
        <v>45740</v>
      </c>
      <c r="AZ5" s="77">
        <f>AY5+1</f>
        <v>45741</v>
      </c>
      <c r="BA5" s="77">
        <f t="shared" ref="BA5:BE5" si="1">AZ5+1</f>
        <v>45742</v>
      </c>
      <c r="BB5" s="77">
        <f t="shared" si="1"/>
        <v>45743</v>
      </c>
      <c r="BC5" s="77">
        <f t="shared" si="1"/>
        <v>45744</v>
      </c>
      <c r="BD5" s="77">
        <f t="shared" si="1"/>
        <v>45745</v>
      </c>
      <c r="BE5" s="78">
        <f t="shared" si="1"/>
        <v>45746</v>
      </c>
      <c r="BF5" s="76">
        <f>BE5+1</f>
        <v>45747</v>
      </c>
      <c r="BG5" s="77">
        <f>BF5+1</f>
        <v>45748</v>
      </c>
      <c r="BH5" s="77">
        <f t="shared" ref="BH5:BL5" si="2">BG5+1</f>
        <v>45749</v>
      </c>
      <c r="BI5" s="77">
        <f t="shared" si="2"/>
        <v>45750</v>
      </c>
      <c r="BJ5" s="77">
        <f t="shared" si="2"/>
        <v>45751</v>
      </c>
      <c r="BK5" s="77">
        <f t="shared" si="2"/>
        <v>45752</v>
      </c>
      <c r="BL5" s="78">
        <f t="shared" si="2"/>
        <v>45753</v>
      </c>
      <c r="BM5" s="76">
        <f>BL5+1</f>
        <v>45754</v>
      </c>
      <c r="BN5" s="77">
        <f>BM5+1</f>
        <v>45755</v>
      </c>
      <c r="BO5" s="77">
        <f t="shared" ref="BO5" si="3">BN5+1</f>
        <v>45756</v>
      </c>
      <c r="BP5" s="77">
        <f t="shared" ref="BP5" si="4">BO5+1</f>
        <v>45757</v>
      </c>
      <c r="BQ5" s="77">
        <f t="shared" ref="BQ5" si="5">BP5+1</f>
        <v>45758</v>
      </c>
      <c r="BR5" s="77">
        <f t="shared" ref="BR5" si="6">BQ5+1</f>
        <v>45759</v>
      </c>
      <c r="BS5" s="78">
        <f t="shared" ref="BS5" si="7">BR5+1</f>
        <v>45760</v>
      </c>
      <c r="BT5" s="76">
        <f>BS5+1</f>
        <v>45761</v>
      </c>
      <c r="BU5" s="77">
        <f>BT5+1</f>
        <v>45762</v>
      </c>
      <c r="BV5" s="77">
        <f t="shared" ref="BV5" si="8">BU5+1</f>
        <v>45763</v>
      </c>
      <c r="BW5" s="77">
        <f t="shared" ref="BW5" si="9">BV5+1</f>
        <v>45764</v>
      </c>
      <c r="BX5" s="77">
        <f t="shared" ref="BX5" si="10">BW5+1</f>
        <v>45765</v>
      </c>
      <c r="BY5" s="77">
        <f t="shared" ref="BY5" si="11">BX5+1</f>
        <v>45766</v>
      </c>
      <c r="BZ5" s="78">
        <f t="shared" ref="BZ5" si="12">BY5+1</f>
        <v>45767</v>
      </c>
      <c r="CA5" s="76">
        <f>BZ5+1</f>
        <v>45768</v>
      </c>
      <c r="CB5" s="77">
        <f>CA5+1</f>
        <v>45769</v>
      </c>
      <c r="CC5" s="77">
        <f t="shared" ref="CC5" si="13">CB5+1</f>
        <v>45770</v>
      </c>
      <c r="CD5" s="77">
        <f t="shared" ref="CD5" si="14">CC5+1</f>
        <v>45771</v>
      </c>
      <c r="CE5" s="77">
        <f t="shared" ref="CE5" si="15">CD5+1</f>
        <v>45772</v>
      </c>
      <c r="CF5" s="77">
        <f t="shared" ref="CF5" si="16">CE5+1</f>
        <v>45773</v>
      </c>
      <c r="CG5" s="78">
        <f t="shared" ref="CG5" si="17">CF5+1</f>
        <v>45774</v>
      </c>
    </row>
    <row r="6" spans="1:85" ht="30" customHeight="1" thickBot="1">
      <c r="A6" s="44" t="s">
        <v>12</v>
      </c>
      <c r="B6" s="8" t="s">
        <v>13</v>
      </c>
      <c r="C6" s="9" t="s">
        <v>14</v>
      </c>
      <c r="D6" s="9" t="s">
        <v>15</v>
      </c>
      <c r="E6" s="9" t="s">
        <v>16</v>
      </c>
      <c r="F6" s="9" t="s">
        <v>17</v>
      </c>
      <c r="G6" s="9"/>
      <c r="H6" s="9" t="s">
        <v>18</v>
      </c>
      <c r="I6" s="10" t="str">
        <f t="shared" ref="I6" si="18">LEFT(TEXT(I5,"ddd"),1)</f>
        <v>M</v>
      </c>
      <c r="J6" s="10" t="str">
        <f t="shared" ref="J6:AR6" si="19">LEFT(TEXT(J5,"ddd"),1)</f>
        <v>T</v>
      </c>
      <c r="K6" s="10" t="str">
        <f t="shared" si="19"/>
        <v>W</v>
      </c>
      <c r="L6" s="10" t="str">
        <f t="shared" si="19"/>
        <v>T</v>
      </c>
      <c r="M6" s="10" t="str">
        <f t="shared" si="19"/>
        <v>F</v>
      </c>
      <c r="N6" s="10" t="str">
        <f t="shared" si="19"/>
        <v>S</v>
      </c>
      <c r="O6" s="10" t="str">
        <f t="shared" si="19"/>
        <v>S</v>
      </c>
      <c r="P6" s="10" t="str">
        <f t="shared" si="19"/>
        <v>M</v>
      </c>
      <c r="Q6" s="10" t="str">
        <f t="shared" si="19"/>
        <v>T</v>
      </c>
      <c r="R6" s="10" t="str">
        <f t="shared" si="19"/>
        <v>W</v>
      </c>
      <c r="S6" s="10" t="str">
        <f t="shared" si="19"/>
        <v>T</v>
      </c>
      <c r="T6" s="10" t="str">
        <f t="shared" si="19"/>
        <v>F</v>
      </c>
      <c r="U6" s="10" t="str">
        <f t="shared" si="19"/>
        <v>S</v>
      </c>
      <c r="V6" s="10" t="str">
        <f t="shared" si="19"/>
        <v>S</v>
      </c>
      <c r="W6" s="10" t="str">
        <f t="shared" si="19"/>
        <v>M</v>
      </c>
      <c r="X6" s="10" t="str">
        <f t="shared" si="19"/>
        <v>T</v>
      </c>
      <c r="Y6" s="10" t="str">
        <f t="shared" si="19"/>
        <v>W</v>
      </c>
      <c r="Z6" s="10" t="str">
        <f t="shared" si="19"/>
        <v>T</v>
      </c>
      <c r="AA6" s="10" t="str">
        <f t="shared" si="19"/>
        <v>F</v>
      </c>
      <c r="AB6" s="10" t="str">
        <f t="shared" si="19"/>
        <v>S</v>
      </c>
      <c r="AC6" s="10" t="str">
        <f t="shared" si="19"/>
        <v>S</v>
      </c>
      <c r="AD6" s="10" t="str">
        <f t="shared" si="19"/>
        <v>M</v>
      </c>
      <c r="AE6" s="10" t="str">
        <f t="shared" si="19"/>
        <v>T</v>
      </c>
      <c r="AF6" s="10" t="str">
        <f t="shared" si="19"/>
        <v>W</v>
      </c>
      <c r="AG6" s="10" t="str">
        <f t="shared" si="19"/>
        <v>T</v>
      </c>
      <c r="AH6" s="10" t="str">
        <f t="shared" si="19"/>
        <v>F</v>
      </c>
      <c r="AI6" s="10" t="str">
        <f t="shared" si="19"/>
        <v>S</v>
      </c>
      <c r="AJ6" s="10" t="str">
        <f t="shared" si="19"/>
        <v>S</v>
      </c>
      <c r="AK6" s="10" t="str">
        <f t="shared" si="19"/>
        <v>M</v>
      </c>
      <c r="AL6" s="10" t="str">
        <f t="shared" si="19"/>
        <v>T</v>
      </c>
      <c r="AM6" s="10" t="str">
        <f t="shared" si="19"/>
        <v>W</v>
      </c>
      <c r="AN6" s="10" t="str">
        <f t="shared" si="19"/>
        <v>T</v>
      </c>
      <c r="AO6" s="10" t="str">
        <f t="shared" si="19"/>
        <v>F</v>
      </c>
      <c r="AP6" s="10" t="str">
        <f t="shared" si="19"/>
        <v>S</v>
      </c>
      <c r="AQ6" s="10" t="str">
        <f t="shared" si="19"/>
        <v>S</v>
      </c>
      <c r="AR6" s="10" t="str">
        <f t="shared" si="19"/>
        <v>M</v>
      </c>
      <c r="AS6" s="10" t="str">
        <f t="shared" ref="AS6:BL6" si="20">LEFT(TEXT(AS5,"ddd"),1)</f>
        <v>T</v>
      </c>
      <c r="AT6" s="10" t="str">
        <f t="shared" si="20"/>
        <v>W</v>
      </c>
      <c r="AU6" s="10" t="str">
        <f t="shared" si="20"/>
        <v>T</v>
      </c>
      <c r="AV6" s="10" t="str">
        <f t="shared" si="20"/>
        <v>F</v>
      </c>
      <c r="AW6" s="10" t="str">
        <f t="shared" si="20"/>
        <v>S</v>
      </c>
      <c r="AX6" s="10" t="str">
        <f t="shared" si="20"/>
        <v>S</v>
      </c>
      <c r="AY6" s="10" t="str">
        <f t="shared" si="20"/>
        <v>M</v>
      </c>
      <c r="AZ6" s="10" t="str">
        <f t="shared" si="20"/>
        <v>T</v>
      </c>
      <c r="BA6" s="10" t="str">
        <f t="shared" si="20"/>
        <v>W</v>
      </c>
      <c r="BB6" s="10" t="str">
        <f t="shared" si="20"/>
        <v>T</v>
      </c>
      <c r="BC6" s="10" t="str">
        <f t="shared" si="20"/>
        <v>F</v>
      </c>
      <c r="BD6" s="10" t="str">
        <f t="shared" si="20"/>
        <v>S</v>
      </c>
      <c r="BE6" s="10" t="str">
        <f t="shared" si="20"/>
        <v>S</v>
      </c>
      <c r="BF6" s="10" t="str">
        <f t="shared" si="20"/>
        <v>M</v>
      </c>
      <c r="BG6" s="10" t="str">
        <f t="shared" si="20"/>
        <v>T</v>
      </c>
      <c r="BH6" s="10" t="str">
        <f t="shared" si="20"/>
        <v>W</v>
      </c>
      <c r="BI6" s="10" t="str">
        <f t="shared" si="20"/>
        <v>T</v>
      </c>
      <c r="BJ6" s="10" t="str">
        <f t="shared" si="20"/>
        <v>F</v>
      </c>
      <c r="BK6" s="10" t="str">
        <f t="shared" si="20"/>
        <v>S</v>
      </c>
      <c r="BL6" s="10" t="str">
        <f t="shared" si="20"/>
        <v>S</v>
      </c>
      <c r="BM6" s="10" t="str">
        <f t="shared" ref="BM6:BS6" si="21">LEFT(TEXT(BM5,"ddd"),1)</f>
        <v>M</v>
      </c>
      <c r="BN6" s="10" t="str">
        <f t="shared" si="21"/>
        <v>T</v>
      </c>
      <c r="BO6" s="10" t="str">
        <f t="shared" si="21"/>
        <v>W</v>
      </c>
      <c r="BP6" s="10" t="str">
        <f t="shared" si="21"/>
        <v>T</v>
      </c>
      <c r="BQ6" s="10" t="str">
        <f t="shared" si="21"/>
        <v>F</v>
      </c>
      <c r="BR6" s="10" t="str">
        <f t="shared" si="21"/>
        <v>S</v>
      </c>
      <c r="BS6" s="10" t="str">
        <f t="shared" si="21"/>
        <v>S</v>
      </c>
      <c r="BT6" s="10" t="str">
        <f t="shared" ref="BT6:BZ6" si="22">LEFT(TEXT(BT5,"ddd"),1)</f>
        <v>M</v>
      </c>
      <c r="BU6" s="10" t="str">
        <f t="shared" si="22"/>
        <v>T</v>
      </c>
      <c r="BV6" s="10" t="str">
        <f t="shared" si="22"/>
        <v>W</v>
      </c>
      <c r="BW6" s="10" t="str">
        <f t="shared" si="22"/>
        <v>T</v>
      </c>
      <c r="BX6" s="10" t="str">
        <f t="shared" si="22"/>
        <v>F</v>
      </c>
      <c r="BY6" s="10" t="str">
        <f t="shared" si="22"/>
        <v>S</v>
      </c>
      <c r="BZ6" s="10" t="str">
        <f t="shared" si="22"/>
        <v>S</v>
      </c>
      <c r="CA6" s="10" t="str">
        <f t="shared" ref="CA6:CG6" si="23">LEFT(TEXT(CA5,"ddd"),1)</f>
        <v>M</v>
      </c>
      <c r="CB6" s="10" t="str">
        <f t="shared" si="23"/>
        <v>T</v>
      </c>
      <c r="CC6" s="10" t="str">
        <f t="shared" si="23"/>
        <v>W</v>
      </c>
      <c r="CD6" s="10" t="str">
        <f t="shared" si="23"/>
        <v>T</v>
      </c>
      <c r="CE6" s="10" t="str">
        <f t="shared" si="23"/>
        <v>F</v>
      </c>
      <c r="CF6" s="10" t="str">
        <f t="shared" si="23"/>
        <v>S</v>
      </c>
      <c r="CG6" s="10" t="str">
        <f t="shared" si="23"/>
        <v>S</v>
      </c>
    </row>
    <row r="7" spans="1:85" ht="30" customHeight="1">
      <c r="B7" s="46" t="s">
        <v>19</v>
      </c>
      <c r="C7" s="46"/>
      <c r="E7" s="93">
        <v>45698</v>
      </c>
      <c r="F7" s="93">
        <v>45704</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row>
    <row r="8" spans="1:85" s="3" customFormat="1" ht="30" customHeight="1">
      <c r="A8" s="44" t="s">
        <v>20</v>
      </c>
      <c r="B8" s="15" t="s">
        <v>21</v>
      </c>
      <c r="C8" s="48" t="s">
        <v>22</v>
      </c>
      <c r="D8" s="16"/>
      <c r="E8" s="62">
        <v>45704</v>
      </c>
      <c r="F8" s="63">
        <v>45726</v>
      </c>
      <c r="G8" s="14"/>
      <c r="H8" s="14">
        <f t="shared" ref="H8:H69" ca="1" si="24">IF(OR(ISBLANK(task_start),ISBLANK(task_end)),"",task_end-task_start+1)</f>
        <v>23</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row>
    <row r="9" spans="1:85" s="3" customFormat="1" ht="30" customHeight="1">
      <c r="A9" s="44" t="s">
        <v>23</v>
      </c>
      <c r="B9" s="91" t="s">
        <v>24</v>
      </c>
      <c r="C9" s="49" t="s">
        <v>22</v>
      </c>
      <c r="D9" s="17">
        <v>0</v>
      </c>
      <c r="E9" s="64">
        <v>45704</v>
      </c>
      <c r="F9" s="64">
        <v>45710</v>
      </c>
      <c r="G9" s="14"/>
      <c r="H9" s="14">
        <f t="shared" ca="1" si="24"/>
        <v>7</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row>
    <row r="10" spans="1:85" s="3" customFormat="1" ht="30" customHeight="1">
      <c r="A10" s="44" t="s">
        <v>25</v>
      </c>
      <c r="B10" s="91" t="s">
        <v>26</v>
      </c>
      <c r="C10" s="49" t="s">
        <v>22</v>
      </c>
      <c r="D10" s="17">
        <v>0</v>
      </c>
      <c r="E10" s="64">
        <v>45711</v>
      </c>
      <c r="F10" s="64">
        <v>45716</v>
      </c>
      <c r="G10" s="14"/>
      <c r="H10" s="14">
        <f t="shared" ca="1" si="24"/>
        <v>6</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row>
    <row r="11" spans="1:85" s="3" customFormat="1" ht="30" customHeight="1">
      <c r="A11" s="43"/>
      <c r="B11" s="91" t="s">
        <v>27</v>
      </c>
      <c r="C11" s="49" t="s">
        <v>22</v>
      </c>
      <c r="D11" s="17">
        <v>0</v>
      </c>
      <c r="E11" s="64">
        <v>45717</v>
      </c>
      <c r="F11" s="64">
        <v>45720</v>
      </c>
      <c r="G11" s="14"/>
      <c r="H11" s="14">
        <f t="shared" ca="1" si="24"/>
        <v>4</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row>
    <row r="12" spans="1:85" s="3" customFormat="1" ht="30" customHeight="1">
      <c r="A12" s="43"/>
      <c r="B12" s="91" t="s">
        <v>28</v>
      </c>
      <c r="C12" s="49" t="s">
        <v>22</v>
      </c>
      <c r="D12" s="17">
        <v>0</v>
      </c>
      <c r="E12" s="64">
        <v>45721</v>
      </c>
      <c r="F12" s="64">
        <v>45724</v>
      </c>
      <c r="G12" s="14"/>
      <c r="H12" s="14">
        <f t="shared" ca="1" si="24"/>
        <v>4</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row>
    <row r="13" spans="1:85" s="3" customFormat="1" ht="30" customHeight="1">
      <c r="A13" s="43"/>
      <c r="B13" s="55" t="s">
        <v>29</v>
      </c>
      <c r="C13" s="49" t="s">
        <v>22</v>
      </c>
      <c r="D13" s="17"/>
      <c r="E13" s="64">
        <v>45724</v>
      </c>
      <c r="F13" s="64">
        <v>45726</v>
      </c>
      <c r="G13" s="14"/>
      <c r="H13" s="14">
        <f t="shared" ca="1" si="24"/>
        <v>3</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row>
    <row r="14" spans="1:85" s="3" customFormat="1" ht="30" customHeight="1">
      <c r="A14" s="44" t="s">
        <v>30</v>
      </c>
      <c r="B14" s="90" t="s">
        <v>31</v>
      </c>
      <c r="C14" s="50" t="s">
        <v>22</v>
      </c>
      <c r="D14" s="18"/>
      <c r="E14" s="65">
        <v>45704</v>
      </c>
      <c r="F14" s="66">
        <v>45726</v>
      </c>
      <c r="G14" s="14"/>
      <c r="H14" s="14">
        <f t="shared" ca="1" si="24"/>
        <v>23</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row>
    <row r="15" spans="1:85" s="3" customFormat="1" ht="30" customHeight="1">
      <c r="A15" s="44"/>
      <c r="B15" s="92" t="s">
        <v>24</v>
      </c>
      <c r="C15" s="51" t="s">
        <v>22</v>
      </c>
      <c r="D15" s="19">
        <v>0</v>
      </c>
      <c r="E15" s="67">
        <v>45704</v>
      </c>
      <c r="F15" s="67">
        <v>45710</v>
      </c>
      <c r="G15" s="14"/>
      <c r="H15" s="14">
        <f t="shared" ca="1" si="24"/>
        <v>7</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row>
    <row r="16" spans="1:85" s="3" customFormat="1" ht="30" customHeight="1">
      <c r="A16" s="43"/>
      <c r="B16" s="92" t="s">
        <v>26</v>
      </c>
      <c r="C16" s="51" t="s">
        <v>22</v>
      </c>
      <c r="D16" s="19">
        <v>0</v>
      </c>
      <c r="E16" s="67">
        <v>45711</v>
      </c>
      <c r="F16" s="67">
        <v>45716</v>
      </c>
      <c r="G16" s="14"/>
      <c r="H16" s="14">
        <f t="shared" ca="1" si="24"/>
        <v>6</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row>
    <row r="17" spans="1:85" s="3" customFormat="1" ht="30" customHeight="1">
      <c r="A17" s="43"/>
      <c r="B17" s="92" t="s">
        <v>27</v>
      </c>
      <c r="C17" s="51" t="s">
        <v>22</v>
      </c>
      <c r="D17" s="19">
        <v>0</v>
      </c>
      <c r="E17" s="67">
        <v>45717</v>
      </c>
      <c r="F17" s="67">
        <v>45720</v>
      </c>
      <c r="G17" s="14"/>
      <c r="H17" s="14">
        <f t="shared" ca="1" si="24"/>
        <v>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row>
    <row r="18" spans="1:85" s="3" customFormat="1" ht="30" customHeight="1">
      <c r="A18" s="43"/>
      <c r="B18" s="92" t="s">
        <v>28</v>
      </c>
      <c r="C18" s="51" t="s">
        <v>22</v>
      </c>
      <c r="D18" s="19">
        <v>0</v>
      </c>
      <c r="E18" s="67">
        <v>45721</v>
      </c>
      <c r="F18" s="67">
        <v>45724</v>
      </c>
      <c r="G18" s="14"/>
      <c r="H18" s="14">
        <f t="shared" ca="1" si="24"/>
        <v>4</v>
      </c>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row>
    <row r="19" spans="1:85" s="3" customFormat="1" ht="30" customHeight="1" thickBot="1">
      <c r="A19" s="43"/>
      <c r="B19" s="56" t="s">
        <v>29</v>
      </c>
      <c r="C19" s="51" t="s">
        <v>22</v>
      </c>
      <c r="D19" s="19">
        <v>0</v>
      </c>
      <c r="E19" s="67">
        <v>45724</v>
      </c>
      <c r="F19" s="67">
        <v>45726</v>
      </c>
      <c r="G19" s="14"/>
      <c r="H19" s="14">
        <f t="shared" ca="1" si="24"/>
        <v>3</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row>
    <row r="20" spans="1:85" s="3" customFormat="1" ht="30" customHeight="1">
      <c r="A20" s="43" t="s">
        <v>32</v>
      </c>
      <c r="B20" s="20" t="s">
        <v>33</v>
      </c>
      <c r="C20" s="86" t="s">
        <v>34</v>
      </c>
      <c r="D20" s="21">
        <v>0</v>
      </c>
      <c r="E20" s="68">
        <v>45704</v>
      </c>
      <c r="F20" s="68">
        <v>45726</v>
      </c>
      <c r="G20" s="14"/>
      <c r="H20" s="14">
        <f t="shared" ca="1" si="24"/>
        <v>23</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row>
    <row r="21" spans="1:85" s="3" customFormat="1" ht="33.6" customHeight="1" thickBot="1">
      <c r="A21" s="43"/>
      <c r="B21" s="84" t="s">
        <v>35</v>
      </c>
      <c r="C21" s="87" t="s">
        <v>34</v>
      </c>
      <c r="D21" s="22">
        <v>0</v>
      </c>
      <c r="E21" s="69">
        <v>45704</v>
      </c>
      <c r="F21" s="69">
        <v>45707</v>
      </c>
      <c r="G21" s="14"/>
      <c r="H21" s="14">
        <f t="shared" ca="1" si="24"/>
        <v>4</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row>
    <row r="22" spans="1:85" s="3" customFormat="1" ht="28.15" customHeight="1" thickBot="1">
      <c r="A22" s="43"/>
      <c r="B22" s="57" t="s">
        <v>36</v>
      </c>
      <c r="C22" s="87" t="s">
        <v>34</v>
      </c>
      <c r="D22" s="22">
        <v>0</v>
      </c>
      <c r="E22" s="69">
        <v>45708</v>
      </c>
      <c r="F22" s="69">
        <v>45710</v>
      </c>
      <c r="G22" s="14"/>
      <c r="H22" s="14">
        <f t="shared" ca="1" si="24"/>
        <v>3</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row>
    <row r="23" spans="1:85" s="3" customFormat="1" ht="30" customHeight="1" thickBot="1">
      <c r="A23" s="43"/>
      <c r="B23" s="57" t="s">
        <v>37</v>
      </c>
      <c r="C23" s="87" t="s">
        <v>34</v>
      </c>
      <c r="D23" s="22">
        <v>0</v>
      </c>
      <c r="E23" s="69">
        <v>45711</v>
      </c>
      <c r="F23" s="69">
        <v>45714</v>
      </c>
      <c r="G23" s="14"/>
      <c r="H23" s="14">
        <f t="shared" ca="1" si="24"/>
        <v>4</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row>
    <row r="24" spans="1:85" s="3" customFormat="1" ht="39" customHeight="1" thickBot="1">
      <c r="A24" s="43"/>
      <c r="B24" s="84" t="s">
        <v>38</v>
      </c>
      <c r="C24" s="87" t="s">
        <v>34</v>
      </c>
      <c r="D24" s="22">
        <v>0</v>
      </c>
      <c r="E24" s="69">
        <v>45714</v>
      </c>
      <c r="F24" s="69">
        <v>45716</v>
      </c>
      <c r="G24" s="14"/>
      <c r="H24" s="14">
        <f t="shared" ca="1" si="24"/>
        <v>3</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row>
    <row r="25" spans="1:85" s="3" customFormat="1" ht="55.9" customHeight="1" thickBot="1">
      <c r="A25" s="43"/>
      <c r="B25" s="84" t="s">
        <v>39</v>
      </c>
      <c r="C25" s="87" t="s">
        <v>34</v>
      </c>
      <c r="D25" s="22">
        <v>0</v>
      </c>
      <c r="E25" s="69">
        <v>45717</v>
      </c>
      <c r="F25" s="69">
        <v>45719</v>
      </c>
      <c r="G25" s="14"/>
      <c r="H25" s="14">
        <f t="shared" ca="1" si="24"/>
        <v>3</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row>
    <row r="26" spans="1:85" s="3" customFormat="1" ht="50.45" customHeight="1" thickBot="1">
      <c r="A26" s="43"/>
      <c r="B26" s="84" t="s">
        <v>40</v>
      </c>
      <c r="C26" s="87" t="s">
        <v>34</v>
      </c>
      <c r="D26" s="22">
        <v>0</v>
      </c>
      <c r="E26" s="69">
        <v>45720</v>
      </c>
      <c r="F26" s="69">
        <v>45722</v>
      </c>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row>
    <row r="27" spans="1:85" s="3" customFormat="1" ht="55.15" customHeight="1" thickBot="1">
      <c r="A27" s="43"/>
      <c r="B27" s="84" t="s">
        <v>41</v>
      </c>
      <c r="C27" s="87" t="s">
        <v>34</v>
      </c>
      <c r="D27" s="22">
        <v>0</v>
      </c>
      <c r="E27" s="69">
        <v>45720</v>
      </c>
      <c r="F27" s="69">
        <v>45722</v>
      </c>
      <c r="G27" s="14"/>
      <c r="H27" s="14"/>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row>
    <row r="28" spans="1:85" s="3" customFormat="1" ht="37.9" customHeight="1" thickBot="1">
      <c r="A28" s="43"/>
      <c r="B28" s="84" t="s">
        <v>42</v>
      </c>
      <c r="C28" s="87" t="s">
        <v>34</v>
      </c>
      <c r="D28" s="22">
        <v>0</v>
      </c>
      <c r="E28" s="69">
        <v>45723</v>
      </c>
      <c r="F28" s="69">
        <v>45726</v>
      </c>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row>
    <row r="29" spans="1:85" s="3" customFormat="1" ht="30" customHeight="1" thickBot="1">
      <c r="A29" s="43"/>
      <c r="B29" s="85" t="s">
        <v>43</v>
      </c>
      <c r="C29" s="86" t="s">
        <v>34</v>
      </c>
      <c r="D29" s="21">
        <v>0</v>
      </c>
      <c r="E29" s="68">
        <v>45704</v>
      </c>
      <c r="F29" s="68">
        <v>45726</v>
      </c>
      <c r="G29" s="14"/>
      <c r="H29" s="14"/>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row>
    <row r="30" spans="1:85" s="3" customFormat="1" ht="40.9" customHeight="1" thickBot="1">
      <c r="A30" s="43"/>
      <c r="B30" s="84" t="s">
        <v>44</v>
      </c>
      <c r="C30" s="87" t="s">
        <v>34</v>
      </c>
      <c r="D30" s="22">
        <v>0</v>
      </c>
      <c r="E30" s="69">
        <v>45704</v>
      </c>
      <c r="F30" s="69">
        <v>45707</v>
      </c>
      <c r="G30" s="14"/>
      <c r="H30" s="14"/>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row>
    <row r="31" spans="1:85" s="3" customFormat="1" ht="37.15" customHeight="1" thickBot="1">
      <c r="A31" s="43"/>
      <c r="B31" s="84" t="s">
        <v>45</v>
      </c>
      <c r="C31" s="87" t="s">
        <v>34</v>
      </c>
      <c r="D31" s="22">
        <v>0</v>
      </c>
      <c r="E31" s="69">
        <v>45708</v>
      </c>
      <c r="F31" s="69">
        <v>45710</v>
      </c>
      <c r="G31" s="14"/>
      <c r="H31" s="14"/>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row>
    <row r="32" spans="1:85" s="3" customFormat="1" ht="40.9" customHeight="1" thickBot="1">
      <c r="A32" s="43"/>
      <c r="B32" s="84" t="s">
        <v>45</v>
      </c>
      <c r="C32" s="87" t="s">
        <v>34</v>
      </c>
      <c r="D32" s="22">
        <v>0</v>
      </c>
      <c r="E32" s="69">
        <v>45711</v>
      </c>
      <c r="F32" s="69">
        <v>45715</v>
      </c>
      <c r="G32" s="14"/>
      <c r="H32" s="14"/>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row>
    <row r="33" spans="1:85" s="3" customFormat="1" ht="30" customHeight="1" thickBot="1">
      <c r="A33" s="43"/>
      <c r="B33" s="57" t="s">
        <v>46</v>
      </c>
      <c r="C33" s="87" t="s">
        <v>34</v>
      </c>
      <c r="D33" s="22">
        <v>0</v>
      </c>
      <c r="E33" s="69">
        <v>45716</v>
      </c>
      <c r="F33" s="69">
        <v>45719</v>
      </c>
      <c r="G33" s="14"/>
      <c r="H33" s="14"/>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row>
    <row r="34" spans="1:85" s="3" customFormat="1" ht="45.6" customHeight="1" thickBot="1">
      <c r="A34" s="43"/>
      <c r="B34" s="84" t="s">
        <v>47</v>
      </c>
      <c r="C34" s="87" t="s">
        <v>34</v>
      </c>
      <c r="D34" s="22">
        <v>0</v>
      </c>
      <c r="E34" s="69">
        <v>45720</v>
      </c>
      <c r="F34" s="69">
        <v>45722</v>
      </c>
      <c r="G34" s="14"/>
      <c r="H34" s="14"/>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row>
    <row r="35" spans="1:85" s="3" customFormat="1" ht="45.6" customHeight="1" thickBot="1">
      <c r="A35" s="43"/>
      <c r="B35" s="84" t="s">
        <v>48</v>
      </c>
      <c r="C35" s="87" t="s">
        <v>34</v>
      </c>
      <c r="D35" s="22">
        <v>0</v>
      </c>
      <c r="E35" s="69">
        <v>45723</v>
      </c>
      <c r="F35" s="69">
        <v>45726</v>
      </c>
      <c r="G35" s="14"/>
      <c r="H35" s="14"/>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row>
    <row r="36" spans="1:85" s="3" customFormat="1" ht="57.6" customHeight="1" thickBot="1">
      <c r="A36" s="43"/>
      <c r="B36" s="79" t="s">
        <v>49</v>
      </c>
      <c r="C36" s="52" t="s">
        <v>50</v>
      </c>
      <c r="D36" s="23">
        <v>0</v>
      </c>
      <c r="E36" s="70">
        <v>45706</v>
      </c>
      <c r="F36" s="71">
        <v>45719</v>
      </c>
      <c r="G36" s="14"/>
      <c r="H36" s="14"/>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row>
    <row r="37" spans="1:85" s="3" customFormat="1" ht="30" customHeight="1" thickBot="1">
      <c r="A37" s="43"/>
      <c r="B37" s="80" t="s">
        <v>51</v>
      </c>
      <c r="C37" s="53" t="s">
        <v>50</v>
      </c>
      <c r="D37" s="24">
        <v>1</v>
      </c>
      <c r="E37" s="72">
        <v>45706</v>
      </c>
      <c r="F37" s="72">
        <v>45709</v>
      </c>
      <c r="G37" s="14"/>
      <c r="H37" s="14"/>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row>
    <row r="38" spans="1:85" s="3" customFormat="1" ht="30" customHeight="1" thickBot="1">
      <c r="A38" s="43"/>
      <c r="B38" s="80" t="s">
        <v>52</v>
      </c>
      <c r="C38" s="53" t="s">
        <v>50</v>
      </c>
      <c r="D38" s="24">
        <v>1</v>
      </c>
      <c r="E38" s="72">
        <v>45710</v>
      </c>
      <c r="F38" s="72">
        <v>45712</v>
      </c>
      <c r="G38" s="14"/>
      <c r="H38" s="14"/>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row>
    <row r="39" spans="1:85" s="3" customFormat="1" ht="30" customHeight="1" thickBot="1">
      <c r="A39" s="43"/>
      <c r="B39" s="80" t="s">
        <v>53</v>
      </c>
      <c r="C39" s="53" t="s">
        <v>50</v>
      </c>
      <c r="D39" s="24">
        <v>0</v>
      </c>
      <c r="E39" s="72">
        <v>45713</v>
      </c>
      <c r="F39" s="72">
        <v>45716</v>
      </c>
      <c r="G39" s="14"/>
      <c r="H39" s="14"/>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row>
    <row r="40" spans="1:85" s="3" customFormat="1" ht="30" customHeight="1" thickBot="1">
      <c r="A40" s="43"/>
      <c r="B40" s="80" t="s">
        <v>54</v>
      </c>
      <c r="C40" s="53" t="s">
        <v>50</v>
      </c>
      <c r="D40" s="24">
        <v>0</v>
      </c>
      <c r="E40" s="72">
        <v>45717</v>
      </c>
      <c r="F40" s="72">
        <v>45719</v>
      </c>
      <c r="G40" s="14"/>
      <c r="H40" s="14"/>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row>
    <row r="41" spans="1:85" s="3" customFormat="1" ht="60" customHeight="1" thickBot="1">
      <c r="A41" s="43"/>
      <c r="B41" s="79" t="s">
        <v>55</v>
      </c>
      <c r="C41" s="52" t="s">
        <v>50</v>
      </c>
      <c r="D41" s="23">
        <v>0</v>
      </c>
      <c r="E41" s="70">
        <v>45720</v>
      </c>
      <c r="F41" s="71">
        <v>45726</v>
      </c>
      <c r="G41" s="14"/>
      <c r="H41" s="14"/>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row>
    <row r="42" spans="1:85" s="3" customFormat="1" ht="30" customHeight="1" thickBot="1">
      <c r="A42" s="43"/>
      <c r="B42" s="80" t="s">
        <v>56</v>
      </c>
      <c r="C42" s="53" t="s">
        <v>50</v>
      </c>
      <c r="D42" s="24">
        <v>0</v>
      </c>
      <c r="E42" s="72">
        <v>45720</v>
      </c>
      <c r="F42" s="72">
        <v>45723</v>
      </c>
      <c r="G42" s="14"/>
      <c r="H42" s="14"/>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row>
    <row r="43" spans="1:85" s="3" customFormat="1" ht="30" customHeight="1" thickBot="1">
      <c r="A43" s="43"/>
      <c r="B43" s="80" t="s">
        <v>57</v>
      </c>
      <c r="C43" s="53" t="s">
        <v>50</v>
      </c>
      <c r="D43" s="24">
        <v>0</v>
      </c>
      <c r="E43" s="72">
        <v>45724</v>
      </c>
      <c r="F43" s="72">
        <v>45726</v>
      </c>
      <c r="G43" s="14"/>
      <c r="H43" s="14"/>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row>
    <row r="44" spans="1:85" s="3" customFormat="1" ht="54" customHeight="1" thickBot="1">
      <c r="A44" s="43"/>
      <c r="B44" s="79" t="s">
        <v>58</v>
      </c>
      <c r="C44" s="52" t="s">
        <v>50</v>
      </c>
      <c r="D44" s="23">
        <v>0</v>
      </c>
      <c r="E44" s="70">
        <v>45727</v>
      </c>
      <c r="F44" s="71">
        <v>45761</v>
      </c>
      <c r="G44" s="14"/>
      <c r="H44" s="14"/>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row>
    <row r="45" spans="1:85" s="3" customFormat="1" ht="30" customHeight="1" thickBot="1">
      <c r="A45" s="43"/>
      <c r="B45" s="80" t="s">
        <v>59</v>
      </c>
      <c r="C45" s="53" t="s">
        <v>50</v>
      </c>
      <c r="D45" s="24">
        <v>0</v>
      </c>
      <c r="E45" s="72">
        <v>45727</v>
      </c>
      <c r="F45" s="72">
        <v>45730</v>
      </c>
      <c r="G45" s="14"/>
      <c r="H45" s="14"/>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row>
    <row r="46" spans="1:85" s="3" customFormat="1" ht="30" customHeight="1" thickBot="1">
      <c r="A46" s="43" t="s">
        <v>32</v>
      </c>
      <c r="B46" s="80" t="s">
        <v>60</v>
      </c>
      <c r="C46" s="53" t="s">
        <v>50</v>
      </c>
      <c r="D46" s="24">
        <v>0</v>
      </c>
      <c r="E46" s="72">
        <v>45731</v>
      </c>
      <c r="F46" s="72">
        <v>45742</v>
      </c>
      <c r="G46" s="14"/>
      <c r="H46" s="14">
        <f t="shared" ca="1" si="24"/>
        <v>12</v>
      </c>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row>
    <row r="47" spans="1:85" s="3" customFormat="1" ht="30" customHeight="1" thickBot="1">
      <c r="A47" s="43"/>
      <c r="B47" s="80" t="s">
        <v>61</v>
      </c>
      <c r="C47" s="53" t="s">
        <v>50</v>
      </c>
      <c r="D47" s="24">
        <v>0</v>
      </c>
      <c r="E47" s="72">
        <v>45743</v>
      </c>
      <c r="F47" s="72">
        <v>45754</v>
      </c>
      <c r="G47" s="14"/>
      <c r="H47" s="14">
        <f t="shared" ca="1" si="24"/>
        <v>12</v>
      </c>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row>
    <row r="48" spans="1:85" s="3" customFormat="1" ht="30" customHeight="1" thickBot="1">
      <c r="A48" s="43"/>
      <c r="B48" s="80" t="s">
        <v>62</v>
      </c>
      <c r="C48" s="53" t="s">
        <v>50</v>
      </c>
      <c r="D48" s="24">
        <v>0</v>
      </c>
      <c r="E48" s="72">
        <v>45755</v>
      </c>
      <c r="F48" s="72">
        <v>45761</v>
      </c>
      <c r="G48" s="14"/>
      <c r="H48" s="14">
        <f t="shared" ca="1" si="24"/>
        <v>7</v>
      </c>
      <c r="I48" s="29"/>
      <c r="J48" s="83"/>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row>
    <row r="49" spans="1:85" s="3" customFormat="1" ht="49.15" customHeight="1" thickBot="1">
      <c r="A49" s="43"/>
      <c r="B49" s="79" t="s">
        <v>63</v>
      </c>
      <c r="C49" s="52" t="s">
        <v>34</v>
      </c>
      <c r="D49" s="23">
        <v>0</v>
      </c>
      <c r="E49" s="70">
        <v>45734</v>
      </c>
      <c r="F49" s="71">
        <v>45761</v>
      </c>
      <c r="G49" s="14"/>
      <c r="H49" s="14">
        <f t="shared" ca="1" si="24"/>
        <v>28</v>
      </c>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row>
    <row r="50" spans="1:85" s="3" customFormat="1" ht="30" customHeight="1" thickBot="1">
      <c r="A50" s="43"/>
      <c r="B50" s="80" t="s">
        <v>59</v>
      </c>
      <c r="C50" s="53" t="s">
        <v>34</v>
      </c>
      <c r="D50" s="24">
        <v>0</v>
      </c>
      <c r="E50" s="72">
        <v>45734</v>
      </c>
      <c r="F50" s="72">
        <v>45740</v>
      </c>
      <c r="G50" s="14"/>
      <c r="H50" s="14">
        <f t="shared" ca="1" si="24"/>
        <v>7</v>
      </c>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row>
    <row r="51" spans="1:85" s="3" customFormat="1" ht="30" customHeight="1" thickBot="1">
      <c r="A51" s="43" t="s">
        <v>32</v>
      </c>
      <c r="B51" s="80" t="s">
        <v>60</v>
      </c>
      <c r="C51" s="53" t="s">
        <v>34</v>
      </c>
      <c r="D51" s="24">
        <v>0</v>
      </c>
      <c r="E51" s="72">
        <v>45741</v>
      </c>
      <c r="F51" s="72">
        <v>45747</v>
      </c>
      <c r="G51" s="14"/>
      <c r="H51" s="14">
        <f t="shared" ca="1" si="24"/>
        <v>7</v>
      </c>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row>
    <row r="52" spans="1:85" s="3" customFormat="1" ht="30" customHeight="1" thickBot="1">
      <c r="A52" s="43"/>
      <c r="B52" s="80" t="s">
        <v>61</v>
      </c>
      <c r="C52" s="53" t="s">
        <v>34</v>
      </c>
      <c r="D52" s="24">
        <v>0</v>
      </c>
      <c r="E52" s="72">
        <v>45748</v>
      </c>
      <c r="F52" s="72">
        <v>45754</v>
      </c>
      <c r="G52" s="14"/>
      <c r="H52" s="14">
        <f t="shared" ca="1" si="24"/>
        <v>7</v>
      </c>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row>
    <row r="53" spans="1:85" s="3" customFormat="1" ht="30" customHeight="1" thickBot="1">
      <c r="A53" s="43"/>
      <c r="B53" s="80" t="s">
        <v>62</v>
      </c>
      <c r="C53" s="53" t="s">
        <v>34</v>
      </c>
      <c r="D53" s="24">
        <v>0</v>
      </c>
      <c r="E53" s="72">
        <v>45755</v>
      </c>
      <c r="F53" s="72">
        <v>45761</v>
      </c>
      <c r="G53" s="14"/>
      <c r="H53" s="14">
        <f t="shared" ca="1" si="24"/>
        <v>7</v>
      </c>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row>
    <row r="54" spans="1:85" s="3" customFormat="1" ht="46.15" customHeight="1" thickBot="1">
      <c r="A54" s="43"/>
      <c r="B54" s="79" t="s">
        <v>64</v>
      </c>
      <c r="C54" s="52" t="s">
        <v>22</v>
      </c>
      <c r="D54" s="23">
        <v>0</v>
      </c>
      <c r="E54" s="70">
        <v>45734</v>
      </c>
      <c r="F54" s="71">
        <v>45754</v>
      </c>
      <c r="G54" s="14"/>
      <c r="H54" s="14">
        <f t="shared" ca="1" si="24"/>
        <v>21</v>
      </c>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row>
    <row r="55" spans="1:85" s="3" customFormat="1" ht="30" customHeight="1" thickBot="1">
      <c r="A55" s="43"/>
      <c r="B55" s="80" t="s">
        <v>59</v>
      </c>
      <c r="C55" s="53" t="s">
        <v>22</v>
      </c>
      <c r="D55" s="24">
        <v>0</v>
      </c>
      <c r="E55" s="72">
        <v>45734</v>
      </c>
      <c r="F55" s="72">
        <v>45738</v>
      </c>
      <c r="G55" s="14"/>
      <c r="H55" s="14">
        <f t="shared" ca="1" si="24"/>
        <v>5</v>
      </c>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row>
    <row r="56" spans="1:85" s="3" customFormat="1" ht="30" customHeight="1" thickBot="1">
      <c r="A56" s="43" t="s">
        <v>32</v>
      </c>
      <c r="B56" s="80" t="s">
        <v>60</v>
      </c>
      <c r="C56" s="53" t="s">
        <v>22</v>
      </c>
      <c r="D56" s="24">
        <v>0</v>
      </c>
      <c r="E56" s="72">
        <v>45739</v>
      </c>
      <c r="F56" s="72">
        <v>45745</v>
      </c>
      <c r="G56" s="14"/>
      <c r="H56" s="14">
        <f t="shared" ca="1" si="24"/>
        <v>7</v>
      </c>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row>
    <row r="57" spans="1:85" s="3" customFormat="1" ht="30" customHeight="1" thickBot="1">
      <c r="A57" s="43"/>
      <c r="B57" s="80" t="s">
        <v>61</v>
      </c>
      <c r="C57" s="53" t="s">
        <v>22</v>
      </c>
      <c r="D57" s="24">
        <v>0</v>
      </c>
      <c r="E57" s="72">
        <v>45746</v>
      </c>
      <c r="F57" s="72">
        <v>45751</v>
      </c>
      <c r="G57" s="14"/>
      <c r="H57" s="14">
        <f t="shared" ca="1" si="24"/>
        <v>6</v>
      </c>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row>
    <row r="58" spans="1:85" s="3" customFormat="1" ht="30" customHeight="1" thickBot="1">
      <c r="A58" s="43"/>
      <c r="B58" s="80" t="s">
        <v>62</v>
      </c>
      <c r="C58" s="53" t="s">
        <v>22</v>
      </c>
      <c r="D58" s="24">
        <v>0</v>
      </c>
      <c r="E58" s="72">
        <v>45752</v>
      </c>
      <c r="F58" s="72">
        <v>45754</v>
      </c>
      <c r="G58" s="14"/>
      <c r="H58" s="14">
        <f t="shared" ca="1" si="24"/>
        <v>3</v>
      </c>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row>
    <row r="59" spans="1:85" s="3" customFormat="1" ht="48.6" customHeight="1" thickBot="1">
      <c r="A59" s="43"/>
      <c r="B59" s="79" t="s">
        <v>65</v>
      </c>
      <c r="C59" s="52" t="s">
        <v>22</v>
      </c>
      <c r="D59" s="23">
        <v>0</v>
      </c>
      <c r="E59" s="70">
        <v>45755</v>
      </c>
      <c r="F59" s="71">
        <v>45761</v>
      </c>
      <c r="G59" s="14"/>
      <c r="H59" s="14">
        <f t="shared" ca="1" si="24"/>
        <v>7</v>
      </c>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row>
    <row r="60" spans="1:85" s="3" customFormat="1" ht="30" customHeight="1" thickBot="1">
      <c r="A60" s="43"/>
      <c r="B60" s="80" t="s">
        <v>59</v>
      </c>
      <c r="C60" s="53" t="s">
        <v>22</v>
      </c>
      <c r="D60" s="24">
        <v>0</v>
      </c>
      <c r="E60" s="72">
        <v>45755</v>
      </c>
      <c r="F60" s="72">
        <v>45756</v>
      </c>
      <c r="G60" s="14"/>
      <c r="H60" s="14">
        <f t="shared" ca="1" si="24"/>
        <v>2</v>
      </c>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row>
    <row r="61" spans="1:85" s="3" customFormat="1" ht="30" customHeight="1" thickBot="1">
      <c r="A61" s="43" t="s">
        <v>32</v>
      </c>
      <c r="B61" s="80" t="s">
        <v>60</v>
      </c>
      <c r="C61" s="53" t="s">
        <v>22</v>
      </c>
      <c r="D61" s="24">
        <v>0</v>
      </c>
      <c r="E61" s="72">
        <v>45757</v>
      </c>
      <c r="F61" s="72">
        <v>45758</v>
      </c>
      <c r="G61" s="14"/>
      <c r="H61" s="14">
        <f t="shared" ca="1" si="24"/>
        <v>2</v>
      </c>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row>
    <row r="62" spans="1:85" s="3" customFormat="1" ht="30" customHeight="1" thickBot="1">
      <c r="A62" s="43"/>
      <c r="B62" s="80" t="s">
        <v>61</v>
      </c>
      <c r="C62" s="53" t="s">
        <v>22</v>
      </c>
      <c r="D62" s="24">
        <v>0</v>
      </c>
      <c r="E62" s="72">
        <v>45759</v>
      </c>
      <c r="F62" s="72">
        <v>45760</v>
      </c>
      <c r="G62" s="14"/>
      <c r="H62" s="14">
        <f t="shared" ca="1" si="24"/>
        <v>2</v>
      </c>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row>
    <row r="63" spans="1:85" s="3" customFormat="1" ht="30" customHeight="1" thickBot="1">
      <c r="A63" s="43"/>
      <c r="B63" s="80" t="s">
        <v>62</v>
      </c>
      <c r="C63" s="53" t="s">
        <v>22</v>
      </c>
      <c r="D63" s="24">
        <v>0</v>
      </c>
      <c r="E63" s="72">
        <v>45761</v>
      </c>
      <c r="F63" s="72">
        <v>45761</v>
      </c>
      <c r="G63" s="14"/>
      <c r="H63" s="14">
        <f t="shared" ca="1" si="24"/>
        <v>1</v>
      </c>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row>
    <row r="64" spans="1:85" s="3" customFormat="1" ht="30" customHeight="1" thickBot="1">
      <c r="A64" s="43"/>
      <c r="B64" s="79" t="s">
        <v>66</v>
      </c>
      <c r="C64" s="52" t="s">
        <v>67</v>
      </c>
      <c r="D64" s="23">
        <v>0</v>
      </c>
      <c r="E64" s="70">
        <v>45762</v>
      </c>
      <c r="F64" s="71">
        <v>45768</v>
      </c>
      <c r="G64" s="14"/>
      <c r="H64" s="14">
        <f t="shared" ca="1" si="24"/>
        <v>7</v>
      </c>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row>
    <row r="65" spans="1:85" s="3" customFormat="1" ht="30" customHeight="1" thickBot="1">
      <c r="A65" s="43"/>
      <c r="B65" s="79" t="s">
        <v>68</v>
      </c>
      <c r="C65" s="52" t="s">
        <v>67</v>
      </c>
      <c r="D65" s="23">
        <v>0</v>
      </c>
      <c r="E65" s="70">
        <v>45769</v>
      </c>
      <c r="F65" s="71">
        <v>45775</v>
      </c>
      <c r="G65" s="14"/>
      <c r="H65" s="14">
        <f t="shared" ca="1" si="24"/>
        <v>7</v>
      </c>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row>
    <row r="66" spans="1:85" s="3" customFormat="1" ht="15" thickBot="1">
      <c r="A66" s="43" t="s">
        <v>32</v>
      </c>
      <c r="G66" s="14"/>
      <c r="H66" s="14" t="str">
        <f t="shared" ca="1" si="24"/>
        <v/>
      </c>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row>
    <row r="67" spans="1:85" s="3" customFormat="1" ht="15" thickBot="1">
      <c r="A67" s="43" t="s">
        <v>32</v>
      </c>
      <c r="G67" s="14"/>
      <c r="H67" s="14" t="str">
        <f t="shared" ca="1" si="24"/>
        <v/>
      </c>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row>
    <row r="68" spans="1:85" s="3" customFormat="1" ht="30" customHeight="1" thickBot="1">
      <c r="A68" s="43" t="s">
        <v>69</v>
      </c>
      <c r="B68" s="81"/>
      <c r="C68" s="54"/>
      <c r="D68" s="13"/>
      <c r="E68" s="73"/>
      <c r="F68" s="73"/>
      <c r="G68" s="14"/>
      <c r="H68" s="14" t="str">
        <f t="shared" ca="1" si="24"/>
        <v/>
      </c>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row>
    <row r="69" spans="1:85" s="3" customFormat="1" ht="30" customHeight="1" thickBot="1">
      <c r="A69" s="44" t="s">
        <v>70</v>
      </c>
      <c r="B69" s="25" t="s">
        <v>71</v>
      </c>
      <c r="C69" s="26"/>
      <c r="D69" s="27"/>
      <c r="E69" s="74"/>
      <c r="F69" s="75"/>
      <c r="G69" s="28"/>
      <c r="H69" s="28" t="str">
        <f t="shared" ca="1" si="24"/>
        <v/>
      </c>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row>
    <row r="70" spans="1:85" ht="30" customHeight="1">
      <c r="G70" s="6"/>
    </row>
    <row r="71" spans="1:85" ht="30" customHeight="1">
      <c r="C71" s="11"/>
      <c r="F71" s="45"/>
    </row>
    <row r="72" spans="1:85" ht="30" customHeight="1">
      <c r="C72" s="12"/>
    </row>
  </sheetData>
  <mergeCells count="6">
    <mergeCell ref="C3:D3"/>
    <mergeCell ref="C4:D4"/>
    <mergeCell ref="I4:T4"/>
    <mergeCell ref="U4:AY4"/>
    <mergeCell ref="AZ4:CC4"/>
    <mergeCell ref="E3:F3"/>
  </mergeCells>
  <conditionalFormatting sqref="D68:D69 D7:D65">
    <cfRule type="dataBar" priority="2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69 BM5:BR69 BT5:BY69 CA5:CF69">
    <cfRule type="expression" dxfId="7" priority="47">
      <formula>AND(TODAY()&gt;=I$5,TODAY()&lt;J$5)</formula>
    </cfRule>
  </conditionalFormatting>
  <conditionalFormatting sqref="I20:BK35 BM20:BR35 BT20:BY35 CA20:CF35">
    <cfRule type="expression" dxfId="6" priority="4" stopIfTrue="1">
      <formula>AND(task_end&gt;=I$5,task_start&lt;J$5)</formula>
    </cfRule>
  </conditionalFormatting>
  <conditionalFormatting sqref="I36:BK69 BM36:BR69 BT36:BY69 CA36:CF69">
    <cfRule type="expression" dxfId="5" priority="42" stopIfTrue="1">
      <formula>AND(task_end&gt;=I$5,task_start&lt;J$5)</formula>
    </cfRule>
  </conditionalFormatting>
  <conditionalFormatting sqref="I7:CG69">
    <cfRule type="expression" dxfId="4" priority="6">
      <formula>AND(task_start&lt;=I$5,ROUNDDOWN((task_end-task_start+1)*task_progress,0)+task_start-1&gt;=I$5)</formula>
    </cfRule>
  </conditionalFormatting>
  <conditionalFormatting sqref="BL5:BL69 BS5:BS69 BZ5:BZ69 CG5:CG69">
    <cfRule type="expression" dxfId="3" priority="49">
      <formula>AND(TODAY()&gt;=BL$5,TODAY()&lt;CH$5)</formula>
    </cfRule>
  </conditionalFormatting>
  <conditionalFormatting sqref="I14:BK20 BM14:BR20 BT14:BY20 CA14:CF20">
    <cfRule type="expression" dxfId="2" priority="3" stopIfTrue="1">
      <formula>AND(task_end&gt;=I$5,task_start&lt;J$5)</formula>
    </cfRule>
  </conditionalFormatting>
  <conditionalFormatting sqref="I8:BK13 BM8:BR13 BT8:BY13 CA8:CF13">
    <cfRule type="expression" dxfId="1" priority="2" stopIfTrue="1">
      <formula>AND(task_end&gt;=I$5,task_start&lt;J$5)</formula>
    </cfRule>
  </conditionalFormatting>
  <conditionalFormatting sqref="I7:BK7 BM7:BR7 BT7:BY7 CA7:CF7">
    <cfRule type="expression" dxfId="0" priority="1" stopIfTrue="1">
      <formula>AND(task_end&gt;=I$5,task_start&lt;J$5)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D68:D69 D7:D65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3" sqref="A13"/>
    </sheetView>
  </sheetViews>
  <sheetFormatPr defaultColWidth="9.140625" defaultRowHeight="13.9"/>
  <cols>
    <col min="1" max="1" width="87.140625" style="33" customWidth="1"/>
    <col min="2" max="16384" width="9.140625" style="2"/>
  </cols>
  <sheetData>
    <row r="1" spans="1:2" ht="46.5" customHeight="1"/>
    <row r="2" spans="1:2" s="35" customFormat="1" ht="15.6">
      <c r="A2" s="34" t="s">
        <v>72</v>
      </c>
      <c r="B2" s="34"/>
    </row>
    <row r="3" spans="1:2" s="39" customFormat="1" ht="27" customHeight="1">
      <c r="A3" s="61" t="s">
        <v>73</v>
      </c>
      <c r="B3" s="40"/>
    </row>
    <row r="4" spans="1:2" s="36" customFormat="1" ht="25.9">
      <c r="A4" s="37" t="s">
        <v>74</v>
      </c>
    </row>
    <row r="5" spans="1:2" ht="74.099999999999994" customHeight="1">
      <c r="A5" s="38" t="s">
        <v>75</v>
      </c>
    </row>
    <row r="6" spans="1:2" ht="26.25" customHeight="1">
      <c r="A6" s="37" t="s">
        <v>76</v>
      </c>
    </row>
    <row r="7" spans="1:2" s="33" customFormat="1" ht="228" customHeight="1">
      <c r="A7" s="42" t="s">
        <v>77</v>
      </c>
    </row>
    <row r="8" spans="1:2" s="36" customFormat="1" ht="25.9">
      <c r="A8" s="37" t="s">
        <v>78</v>
      </c>
    </row>
    <row r="9" spans="1:2" ht="57.6">
      <c r="A9" s="38" t="s">
        <v>79</v>
      </c>
    </row>
    <row r="10" spans="1:2" s="33" customFormat="1" ht="27.95" customHeight="1">
      <c r="A10" s="41" t="s">
        <v>80</v>
      </c>
    </row>
    <row r="11" spans="1:2" s="36" customFormat="1" ht="25.9">
      <c r="A11" s="37" t="s">
        <v>81</v>
      </c>
    </row>
    <row r="12" spans="1:2" ht="28.9">
      <c r="A12" s="38" t="s">
        <v>82</v>
      </c>
    </row>
    <row r="13" spans="1:2" s="33" customFormat="1" ht="27.95" customHeight="1">
      <c r="A13" s="41" t="s">
        <v>83</v>
      </c>
    </row>
    <row r="14" spans="1:2" s="36" customFormat="1" ht="25.9">
      <c r="A14" s="37" t="s">
        <v>84</v>
      </c>
    </row>
    <row r="15" spans="1:2" ht="93.75" customHeight="1">
      <c r="A15" s="38" t="s">
        <v>85</v>
      </c>
    </row>
    <row r="16" spans="1:2" ht="86.45">
      <c r="A16" s="38" t="s">
        <v>86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file>

<file path=customXml/itemProps2.xml><?xml version="1.0" encoding="utf-8"?>
<ds:datastoreItem xmlns:ds="http://schemas.openxmlformats.org/officeDocument/2006/customXml" ds:itemID="{708DBB9E-6D89-4A94-9DC5-964B7833E11C}"/>
</file>

<file path=customXml/itemProps3.xml><?xml version="1.0" encoding="utf-8"?>
<ds:datastoreItem xmlns:ds="http://schemas.openxmlformats.org/officeDocument/2006/customXml" ds:itemID="{8FE8ED85-58B3-4608-8E91-0433556D50CE}"/>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OSWALDO SANCHEZ MELENDEZ</cp:lastModifiedBy>
  <cp:revision/>
  <dcterms:created xsi:type="dcterms:W3CDTF">2021-12-14T20:18:50Z</dcterms:created>
  <dcterms:modified xsi:type="dcterms:W3CDTF">2025-02-25T17:12:35Z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