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a-my.sharepoint.com/personal/a2238062_correo_uia_mx/Documents/Desktop/ASE/Bases de datos/rogers-castro/"/>
    </mc:Choice>
  </mc:AlternateContent>
  <xr:revisionPtr revIDLastSave="36552" documentId="8_{08258B69-87B4-4E43-89F9-54B5D4E6A011}" xr6:coauthVersionLast="47" xr6:coauthVersionMax="47" xr10:uidLastSave="{23416F2C-144F-4865-9D98-0D185C2F6770}"/>
  <bookViews>
    <workbookView xWindow="-110" yWindow="-110" windowWidth="19420" windowHeight="10420" activeTab="3" xr2:uid="{FDCC42C0-D1B8-4E52-A53A-C53F58F45347}"/>
  </bookViews>
  <sheets>
    <sheet name="Tasas" sheetId="1" r:id="rId1"/>
    <sheet name="Hombres(M)" sheetId="3" r:id="rId2"/>
    <sheet name="Mujeres(F)" sheetId="11" r:id="rId3"/>
    <sheet name="DEV_2020" sheetId="6" r:id="rId4"/>
    <sheet name="censo 2020" sheetId="8" r:id="rId5"/>
  </sheets>
  <definedNames>
    <definedName name="solver_adj" localSheetId="1" hidden="1">'Hombres(M)'!$E$4:$E$14</definedName>
    <definedName name="solver_adj" localSheetId="2" hidden="1">'Mujeres(F)'!$E$4:$E$14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'Hombres(M)'!$E$10</definedName>
    <definedName name="solver_lhs1" localSheetId="2" hidden="1">'Mujeres(F)'!$E$10</definedName>
    <definedName name="solver_lhs2" localSheetId="1" hidden="1">'Hombres(M)'!$E$11</definedName>
    <definedName name="solver_lhs2" localSheetId="2" hidden="1">'Mujeres(F)'!$E$11</definedName>
    <definedName name="solver_lhs3" localSheetId="1" hidden="1">'Hombres(M)'!$E$5</definedName>
    <definedName name="solver_lhs3" localSheetId="2" hidden="1">'Mujeres(F)'!$E$5</definedName>
    <definedName name="solver_lhs4" localSheetId="1" hidden="1">'Hombres(M)'!$E$7</definedName>
    <definedName name="solver_lhs4" localSheetId="2" hidden="1">'Mujeres(F)'!$E$7</definedName>
    <definedName name="solver_lhs5" localSheetId="1" hidden="1">'Hombres(M)'!$E$7</definedName>
    <definedName name="solver_lhs5" localSheetId="2" hidden="1">'Mujeres(F)'!$E$7</definedName>
    <definedName name="solver_lhs6" localSheetId="1" hidden="1">'Hombres(M)'!$E$7</definedName>
    <definedName name="solver_lhs6" localSheetId="2" hidden="1">'Mujeres(F)'!$E$7</definedName>
    <definedName name="solver_lhs7" localSheetId="1" hidden="1">'Hombres(M)'!$E$9</definedName>
    <definedName name="solver_lhs7" localSheetId="2" hidden="1">'Mujeres(F)'!$E$9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'Hombres(M)'!$J$2</definedName>
    <definedName name="solver_opt" localSheetId="2" hidden="1">'Mujeres(F)'!$J$2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hs1" localSheetId="1" hidden="1">0.0001</definedName>
    <definedName name="solver_rhs1" localSheetId="2" hidden="1">0.0001</definedName>
    <definedName name="solver_rhs2" localSheetId="1" hidden="1">100</definedName>
    <definedName name="solver_rhs2" localSheetId="2" hidden="1">100</definedName>
    <definedName name="solver_rhs3" localSheetId="1" hidden="1">0.1</definedName>
    <definedName name="solver_rhs3" localSheetId="2" hidden="1">0.1</definedName>
    <definedName name="solver_rhs4" localSheetId="1" hidden="1">10</definedName>
    <definedName name="solver_rhs4" localSheetId="2" hidden="1">10</definedName>
    <definedName name="solver_rhs5" localSheetId="1" hidden="1">10</definedName>
    <definedName name="solver_rhs5" localSheetId="2" hidden="1">10</definedName>
    <definedName name="solver_rhs6" localSheetId="1" hidden="1">10</definedName>
    <definedName name="solver_rhs6" localSheetId="2" hidden="1">10</definedName>
    <definedName name="solver_rhs7" localSheetId="1" hidden="1">0.3</definedName>
    <definedName name="solver_rhs7" localSheetId="2" hidden="1">0.3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B3" i="3" l="1"/>
  <c r="B6" i="3"/>
  <c r="B10" i="3"/>
  <c r="B11" i="3"/>
  <c r="B14" i="3"/>
  <c r="B18" i="3"/>
  <c r="B19" i="3"/>
  <c r="B22" i="3"/>
  <c r="B26" i="3"/>
  <c r="B27" i="3"/>
  <c r="B30" i="3"/>
  <c r="B34" i="3"/>
  <c r="B35" i="3"/>
  <c r="B38" i="3"/>
  <c r="B42" i="3"/>
  <c r="B43" i="3"/>
  <c r="B46" i="3"/>
  <c r="B50" i="3"/>
  <c r="B51" i="3"/>
  <c r="B54" i="3"/>
  <c r="B58" i="3"/>
  <c r="B59" i="3"/>
  <c r="B62" i="3"/>
  <c r="B66" i="3"/>
  <c r="B67" i="3"/>
  <c r="B3" i="11"/>
  <c r="B8" i="11"/>
  <c r="B9" i="11"/>
  <c r="B10" i="11"/>
  <c r="B11" i="11"/>
  <c r="B16" i="11"/>
  <c r="B17" i="11"/>
  <c r="B18" i="11"/>
  <c r="B19" i="11"/>
  <c r="B24" i="11"/>
  <c r="B25" i="11"/>
  <c r="B26" i="11"/>
  <c r="B27" i="11"/>
  <c r="B32" i="11"/>
  <c r="B33" i="11"/>
  <c r="B34" i="11"/>
  <c r="B35" i="11"/>
  <c r="B40" i="11"/>
  <c r="B41" i="11"/>
  <c r="B42" i="11"/>
  <c r="B43" i="11"/>
  <c r="B48" i="11"/>
  <c r="B49" i="11"/>
  <c r="B50" i="11"/>
  <c r="B51" i="11"/>
  <c r="B56" i="11"/>
  <c r="B57" i="11"/>
  <c r="B58" i="11"/>
  <c r="B59" i="11"/>
  <c r="B64" i="11"/>
  <c r="B65" i="11"/>
  <c r="B66" i="11"/>
  <c r="B67" i="11"/>
  <c r="G67" i="11"/>
  <c r="G66" i="11"/>
  <c r="G65" i="11"/>
  <c r="I65" i="11" s="1"/>
  <c r="G64" i="11"/>
  <c r="I64" i="11" s="1"/>
  <c r="G63" i="11"/>
  <c r="G62" i="11"/>
  <c r="G61" i="11"/>
  <c r="G60" i="11"/>
  <c r="G59" i="11"/>
  <c r="G58" i="11"/>
  <c r="G57" i="11"/>
  <c r="I57" i="11" s="1"/>
  <c r="G56" i="11"/>
  <c r="I56" i="11" s="1"/>
  <c r="G55" i="11"/>
  <c r="G54" i="11"/>
  <c r="G53" i="11"/>
  <c r="G52" i="11"/>
  <c r="G51" i="11"/>
  <c r="G50" i="11"/>
  <c r="G49" i="11"/>
  <c r="I49" i="11" s="1"/>
  <c r="G48" i="11"/>
  <c r="I48" i="11" s="1"/>
  <c r="G47" i="11"/>
  <c r="G46" i="11"/>
  <c r="G45" i="11"/>
  <c r="G44" i="11"/>
  <c r="G43" i="11"/>
  <c r="G42" i="11"/>
  <c r="G41" i="11"/>
  <c r="I41" i="11" s="1"/>
  <c r="G40" i="11"/>
  <c r="I40" i="11" s="1"/>
  <c r="G39" i="11"/>
  <c r="G38" i="11"/>
  <c r="G37" i="11"/>
  <c r="G36" i="11"/>
  <c r="G35" i="11"/>
  <c r="G34" i="11"/>
  <c r="G33" i="11"/>
  <c r="I33" i="11" s="1"/>
  <c r="G32" i="11"/>
  <c r="I32" i="11" s="1"/>
  <c r="G31" i="11"/>
  <c r="G30" i="11"/>
  <c r="G29" i="11"/>
  <c r="G28" i="11"/>
  <c r="G27" i="11"/>
  <c r="G26" i="11"/>
  <c r="G25" i="11"/>
  <c r="I25" i="11" s="1"/>
  <c r="G24" i="11"/>
  <c r="I24" i="11" s="1"/>
  <c r="G23" i="11"/>
  <c r="G22" i="11"/>
  <c r="G21" i="11"/>
  <c r="G20" i="11"/>
  <c r="G19" i="11"/>
  <c r="G18" i="11"/>
  <c r="G17" i="11"/>
  <c r="I17" i="11" s="1"/>
  <c r="G16" i="11"/>
  <c r="I16" i="11" s="1"/>
  <c r="G15" i="11"/>
  <c r="G14" i="11"/>
  <c r="G13" i="11"/>
  <c r="G12" i="11"/>
  <c r="G11" i="11"/>
  <c r="G10" i="11"/>
  <c r="G9" i="11"/>
  <c r="I9" i="11" s="1"/>
  <c r="G8" i="11"/>
  <c r="G7" i="11"/>
  <c r="G6" i="11"/>
  <c r="G5" i="11"/>
  <c r="G4" i="11"/>
  <c r="G3" i="11"/>
  <c r="G2" i="11"/>
  <c r="G3" i="1"/>
  <c r="G4" i="1"/>
  <c r="B4" i="11" s="1"/>
  <c r="G5" i="1"/>
  <c r="B5" i="11" s="1"/>
  <c r="G6" i="1"/>
  <c r="B6" i="11" s="1"/>
  <c r="G7" i="1"/>
  <c r="B7" i="11" s="1"/>
  <c r="G8" i="1"/>
  <c r="G9" i="1"/>
  <c r="G10" i="1"/>
  <c r="G11" i="1"/>
  <c r="G12" i="1"/>
  <c r="B12" i="11" s="1"/>
  <c r="G13" i="1"/>
  <c r="B13" i="11" s="1"/>
  <c r="G14" i="1"/>
  <c r="B14" i="11" s="1"/>
  <c r="G15" i="1"/>
  <c r="B15" i="11" s="1"/>
  <c r="G16" i="1"/>
  <c r="G17" i="1"/>
  <c r="G18" i="1"/>
  <c r="G19" i="1"/>
  <c r="G20" i="1"/>
  <c r="B20" i="11" s="1"/>
  <c r="G21" i="1"/>
  <c r="B21" i="11" s="1"/>
  <c r="G22" i="1"/>
  <c r="B22" i="11" s="1"/>
  <c r="G23" i="1"/>
  <c r="B23" i="11" s="1"/>
  <c r="G24" i="1"/>
  <c r="G25" i="1"/>
  <c r="G26" i="1"/>
  <c r="G27" i="1"/>
  <c r="G28" i="1"/>
  <c r="B28" i="11" s="1"/>
  <c r="G29" i="1"/>
  <c r="B29" i="11" s="1"/>
  <c r="G30" i="1"/>
  <c r="B30" i="11" s="1"/>
  <c r="G31" i="1"/>
  <c r="B31" i="11" s="1"/>
  <c r="G32" i="1"/>
  <c r="G33" i="1"/>
  <c r="G34" i="1"/>
  <c r="G35" i="1"/>
  <c r="G36" i="1"/>
  <c r="B36" i="11" s="1"/>
  <c r="G37" i="1"/>
  <c r="B37" i="11" s="1"/>
  <c r="G38" i="1"/>
  <c r="B38" i="11" s="1"/>
  <c r="G39" i="1"/>
  <c r="B39" i="11" s="1"/>
  <c r="G40" i="1"/>
  <c r="G41" i="1"/>
  <c r="G42" i="1"/>
  <c r="G43" i="1"/>
  <c r="G44" i="1"/>
  <c r="B44" i="11" s="1"/>
  <c r="G45" i="1"/>
  <c r="B45" i="11" s="1"/>
  <c r="G46" i="1"/>
  <c r="B46" i="11" s="1"/>
  <c r="G47" i="1"/>
  <c r="B47" i="11" s="1"/>
  <c r="G48" i="1"/>
  <c r="G49" i="1"/>
  <c r="G50" i="1"/>
  <c r="G51" i="1"/>
  <c r="G52" i="1"/>
  <c r="B52" i="11" s="1"/>
  <c r="G53" i="1"/>
  <c r="B53" i="11" s="1"/>
  <c r="G54" i="1"/>
  <c r="B54" i="11" s="1"/>
  <c r="G55" i="1"/>
  <c r="B55" i="11" s="1"/>
  <c r="G56" i="1"/>
  <c r="G57" i="1"/>
  <c r="G58" i="1"/>
  <c r="G59" i="1"/>
  <c r="G60" i="1"/>
  <c r="B60" i="11" s="1"/>
  <c r="G61" i="1"/>
  <c r="B61" i="11" s="1"/>
  <c r="G62" i="1"/>
  <c r="B62" i="11" s="1"/>
  <c r="G63" i="1"/>
  <c r="B63" i="11" s="1"/>
  <c r="G64" i="1"/>
  <c r="G65" i="1"/>
  <c r="G66" i="1"/>
  <c r="G67" i="1"/>
  <c r="F3" i="1"/>
  <c r="F4" i="1"/>
  <c r="B4" i="3" s="1"/>
  <c r="F5" i="1"/>
  <c r="B5" i="3" s="1"/>
  <c r="F6" i="1"/>
  <c r="F7" i="1"/>
  <c r="B7" i="3" s="1"/>
  <c r="F8" i="1"/>
  <c r="B8" i="3" s="1"/>
  <c r="F9" i="1"/>
  <c r="B9" i="3" s="1"/>
  <c r="F10" i="1"/>
  <c r="F11" i="1"/>
  <c r="F12" i="1"/>
  <c r="B12" i="3" s="1"/>
  <c r="F13" i="1"/>
  <c r="B13" i="3" s="1"/>
  <c r="F14" i="1"/>
  <c r="F15" i="1"/>
  <c r="B15" i="3" s="1"/>
  <c r="F16" i="1"/>
  <c r="B16" i="3" s="1"/>
  <c r="F17" i="1"/>
  <c r="B17" i="3" s="1"/>
  <c r="F18" i="1"/>
  <c r="F19" i="1"/>
  <c r="F20" i="1"/>
  <c r="B20" i="3" s="1"/>
  <c r="F21" i="1"/>
  <c r="B21" i="3" s="1"/>
  <c r="F22" i="1"/>
  <c r="F23" i="1"/>
  <c r="B23" i="3" s="1"/>
  <c r="F24" i="1"/>
  <c r="B24" i="3" s="1"/>
  <c r="F25" i="1"/>
  <c r="B25" i="3" s="1"/>
  <c r="F26" i="1"/>
  <c r="F27" i="1"/>
  <c r="F28" i="1"/>
  <c r="B28" i="3" s="1"/>
  <c r="F29" i="1"/>
  <c r="B29" i="3" s="1"/>
  <c r="F30" i="1"/>
  <c r="F31" i="1"/>
  <c r="B31" i="3" s="1"/>
  <c r="F32" i="1"/>
  <c r="B32" i="3" s="1"/>
  <c r="F33" i="1"/>
  <c r="B33" i="3" s="1"/>
  <c r="F34" i="1"/>
  <c r="F35" i="1"/>
  <c r="F36" i="1"/>
  <c r="B36" i="3" s="1"/>
  <c r="F37" i="1"/>
  <c r="B37" i="3" s="1"/>
  <c r="F38" i="1"/>
  <c r="F39" i="1"/>
  <c r="B39" i="3" s="1"/>
  <c r="F40" i="1"/>
  <c r="B40" i="3" s="1"/>
  <c r="F41" i="1"/>
  <c r="B41" i="3" s="1"/>
  <c r="F42" i="1"/>
  <c r="F43" i="1"/>
  <c r="F44" i="1"/>
  <c r="B44" i="3" s="1"/>
  <c r="F45" i="1"/>
  <c r="B45" i="3" s="1"/>
  <c r="F46" i="1"/>
  <c r="F47" i="1"/>
  <c r="B47" i="3" s="1"/>
  <c r="F48" i="1"/>
  <c r="B48" i="3" s="1"/>
  <c r="F49" i="1"/>
  <c r="B49" i="3" s="1"/>
  <c r="F50" i="1"/>
  <c r="F51" i="1"/>
  <c r="F52" i="1"/>
  <c r="B52" i="3" s="1"/>
  <c r="F53" i="1"/>
  <c r="B53" i="3" s="1"/>
  <c r="F54" i="1"/>
  <c r="F55" i="1"/>
  <c r="B55" i="3" s="1"/>
  <c r="F56" i="1"/>
  <c r="B56" i="3" s="1"/>
  <c r="F57" i="1"/>
  <c r="B57" i="3" s="1"/>
  <c r="F58" i="1"/>
  <c r="F59" i="1"/>
  <c r="F60" i="1"/>
  <c r="B60" i="3" s="1"/>
  <c r="F61" i="1"/>
  <c r="B61" i="3" s="1"/>
  <c r="F62" i="1"/>
  <c r="F63" i="1"/>
  <c r="B63" i="3" s="1"/>
  <c r="F64" i="1"/>
  <c r="B64" i="3" s="1"/>
  <c r="F65" i="1"/>
  <c r="B65" i="3" s="1"/>
  <c r="F66" i="1"/>
  <c r="F67" i="1"/>
  <c r="F2" i="1"/>
  <c r="B2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G4" i="3"/>
  <c r="G5" i="3"/>
  <c r="G6" i="3"/>
  <c r="G7" i="3"/>
  <c r="G8" i="3"/>
  <c r="G2" i="3"/>
  <c r="G2" i="1"/>
  <c r="B2" i="11" s="1"/>
  <c r="I10" i="11" l="1"/>
  <c r="I58" i="11"/>
  <c r="I3" i="11"/>
  <c r="I11" i="11"/>
  <c r="I35" i="11"/>
  <c r="I43" i="11"/>
  <c r="I51" i="11"/>
  <c r="I59" i="11"/>
  <c r="I67" i="11"/>
  <c r="I4" i="11"/>
  <c r="I6" i="11"/>
  <c r="I14" i="11"/>
  <c r="I22" i="11"/>
  <c r="I30" i="11"/>
  <c r="I38" i="11"/>
  <c r="I46" i="11"/>
  <c r="I54" i="11"/>
  <c r="I62" i="11"/>
  <c r="I18" i="11"/>
  <c r="I42" i="11"/>
  <c r="I29" i="11"/>
  <c r="I7" i="11"/>
  <c r="I15" i="11"/>
  <c r="I23" i="11"/>
  <c r="I31" i="11"/>
  <c r="I39" i="11"/>
  <c r="I47" i="11"/>
  <c r="I55" i="11"/>
  <c r="I63" i="11"/>
  <c r="I2" i="11"/>
  <c r="I17" i="3"/>
  <c r="I9" i="3"/>
  <c r="I25" i="3"/>
  <c r="I6" i="3"/>
  <c r="I14" i="3"/>
  <c r="I65" i="3"/>
  <c r="I57" i="3"/>
  <c r="I49" i="3"/>
  <c r="I41" i="3"/>
  <c r="I33" i="3"/>
  <c r="I60" i="11"/>
  <c r="I52" i="11"/>
  <c r="I44" i="11"/>
  <c r="I36" i="11"/>
  <c r="I27" i="11"/>
  <c r="I19" i="11"/>
  <c r="I12" i="11"/>
  <c r="I13" i="11"/>
  <c r="I26" i="11"/>
  <c r="I37" i="11"/>
  <c r="I53" i="11"/>
  <c r="I20" i="11"/>
  <c r="I8" i="11"/>
  <c r="I21" i="11"/>
  <c r="I28" i="11"/>
  <c r="I34" i="11"/>
  <c r="I50" i="11"/>
  <c r="I66" i="11"/>
  <c r="I45" i="11"/>
  <c r="I61" i="11"/>
  <c r="I5" i="11"/>
  <c r="L2" i="11"/>
  <c r="I22" i="3"/>
  <c r="I15" i="3"/>
  <c r="I7" i="3"/>
  <c r="I23" i="3"/>
  <c r="I63" i="3"/>
  <c r="I55" i="3"/>
  <c r="I47" i="3"/>
  <c r="I39" i="3"/>
  <c r="I31" i="3"/>
  <c r="I8" i="3"/>
  <c r="I24" i="3"/>
  <c r="I16" i="3"/>
  <c r="I13" i="3"/>
  <c r="I5" i="3"/>
  <c r="I21" i="3"/>
  <c r="I62" i="3"/>
  <c r="I54" i="3"/>
  <c r="I46" i="3"/>
  <c r="I38" i="3"/>
  <c r="I30" i="3"/>
  <c r="I66" i="3"/>
  <c r="I58" i="3"/>
  <c r="I50" i="3"/>
  <c r="I42" i="3"/>
  <c r="I34" i="3"/>
  <c r="I26" i="3"/>
  <c r="I18" i="3"/>
  <c r="I10" i="3"/>
  <c r="I2" i="3"/>
  <c r="I61" i="3"/>
  <c r="I53" i="3"/>
  <c r="I45" i="3"/>
  <c r="I37" i="3"/>
  <c r="I29" i="3"/>
  <c r="I52" i="3"/>
  <c r="I44" i="3"/>
  <c r="I36" i="3"/>
  <c r="I28" i="3"/>
  <c r="I67" i="3"/>
  <c r="I59" i="3"/>
  <c r="I51" i="3"/>
  <c r="I43" i="3"/>
  <c r="I35" i="3"/>
  <c r="I27" i="3"/>
  <c r="I4" i="3"/>
  <c r="I20" i="3"/>
  <c r="I12" i="3"/>
  <c r="I64" i="3"/>
  <c r="I56" i="3"/>
  <c r="I48" i="3"/>
  <c r="I40" i="3"/>
  <c r="I32" i="3"/>
  <c r="I60" i="3"/>
  <c r="I3" i="3"/>
  <c r="I19" i="3"/>
  <c r="L2" i="3"/>
  <c r="I11" i="3"/>
  <c r="J2" i="11" l="1"/>
  <c r="J2" i="3"/>
</calcChain>
</file>

<file path=xl/sharedStrings.xml><?xml version="1.0" encoding="utf-8"?>
<sst xmlns="http://schemas.openxmlformats.org/spreadsheetml/2006/main" count="47" uniqueCount="28">
  <si>
    <t>EDAD</t>
  </si>
  <si>
    <t>M</t>
  </si>
  <si>
    <t>F</t>
  </si>
  <si>
    <t>Tasas M</t>
  </si>
  <si>
    <t>Tasas F</t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</si>
  <si>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</si>
  <si>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</si>
  <si>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2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</si>
  <si>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</si>
  <si>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r>
      <t>α</t>
    </r>
    <r>
      <rPr>
        <vertAlign val="subscript"/>
        <sz val="11"/>
        <color theme="1"/>
        <rFont val="Calibri"/>
        <family val="2"/>
      </rPr>
      <t>2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</si>
  <si>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</si>
  <si>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r>
      <t>a</t>
    </r>
    <r>
      <rPr>
        <vertAlign val="subscript"/>
        <sz val="11"/>
        <color theme="1"/>
        <rFont val="Calibri"/>
        <family val="2"/>
      </rPr>
      <t>3</t>
    </r>
  </si>
  <si>
    <r>
      <t>α</t>
    </r>
    <r>
      <rPr>
        <vertAlign val="subscript"/>
        <sz val="11"/>
        <color theme="1"/>
        <rFont val="Calibri"/>
        <family val="2"/>
      </rPr>
      <t>3</t>
    </r>
  </si>
  <si>
    <r>
      <t>µ</t>
    </r>
    <r>
      <rPr>
        <vertAlign val="subscript"/>
        <sz val="11"/>
        <color theme="1"/>
        <rFont val="Calibri"/>
        <family val="2"/>
      </rPr>
      <t>3</t>
    </r>
  </si>
  <si>
    <t>c</t>
  </si>
  <si>
    <r>
      <t>λ</t>
    </r>
    <r>
      <rPr>
        <vertAlign val="subscript"/>
        <sz val="11"/>
        <color theme="1"/>
        <rFont val="Calibri"/>
        <family val="2"/>
      </rPr>
      <t>3</t>
    </r>
  </si>
  <si>
    <t>Tasas estimadas</t>
  </si>
  <si>
    <t>Error</t>
  </si>
  <si>
    <t>n</t>
  </si>
  <si>
    <t>Est - obs</t>
  </si>
  <si>
    <t>Población M</t>
  </si>
  <si>
    <t>Población F</t>
  </si>
  <si>
    <t>edad</t>
  </si>
  <si>
    <t>hombres</t>
  </si>
  <si>
    <t>mujeres</t>
  </si>
  <si>
    <t>Hombres</t>
  </si>
  <si>
    <t>Mujeres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</si>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</sst>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0" xfId="0" applyFont="1" applyFill="1"/>
    <xf numFmtId="0" fontId="3" fillId="3" borderId="0" xfId="0" applyFont="1" applyFill="1"/>
    <xf numFmtId="164" fontId="0" fillId="0" borderId="1" xfId="0" applyNumberFormat="1" applyBorder="1"/>
    <xf numFmtId="0" fontId="1" fillId="7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Migrantes</a:t>
            </a:r>
            <a:r>
              <a:rPr lang="es-MX" baseline="0"/>
              <a:t> devueltos de Estados Unidos 2020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818369243456475E-2"/>
          <c:y val="0.16194124727209108"/>
          <c:w val="0.8835314960629920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Hombres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Tasas!$B$2:$B$82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</c:v>
                </c:pt>
                <c:pt idx="19">
                  <c:v>51</c:v>
                </c:pt>
                <c:pt idx="20">
                  <c:v>46</c:v>
                </c:pt>
                <c:pt idx="21">
                  <c:v>64</c:v>
                </c:pt>
                <c:pt idx="22">
                  <c:v>89</c:v>
                </c:pt>
                <c:pt idx="23">
                  <c:v>80</c:v>
                </c:pt>
                <c:pt idx="24">
                  <c:v>67</c:v>
                </c:pt>
                <c:pt idx="25">
                  <c:v>115</c:v>
                </c:pt>
                <c:pt idx="26">
                  <c:v>68</c:v>
                </c:pt>
                <c:pt idx="27">
                  <c:v>39</c:v>
                </c:pt>
                <c:pt idx="28">
                  <c:v>74</c:v>
                </c:pt>
                <c:pt idx="29">
                  <c:v>77</c:v>
                </c:pt>
                <c:pt idx="30">
                  <c:v>80</c:v>
                </c:pt>
                <c:pt idx="31">
                  <c:v>37</c:v>
                </c:pt>
                <c:pt idx="32">
                  <c:v>58</c:v>
                </c:pt>
                <c:pt idx="33">
                  <c:v>54</c:v>
                </c:pt>
                <c:pt idx="34">
                  <c:v>48</c:v>
                </c:pt>
                <c:pt idx="35">
                  <c:v>64</c:v>
                </c:pt>
                <c:pt idx="36">
                  <c:v>33</c:v>
                </c:pt>
                <c:pt idx="37">
                  <c:v>36</c:v>
                </c:pt>
                <c:pt idx="38">
                  <c:v>44</c:v>
                </c:pt>
                <c:pt idx="39">
                  <c:v>47</c:v>
                </c:pt>
                <c:pt idx="40">
                  <c:v>48</c:v>
                </c:pt>
                <c:pt idx="41">
                  <c:v>25</c:v>
                </c:pt>
                <c:pt idx="42">
                  <c:v>31</c:v>
                </c:pt>
                <c:pt idx="43">
                  <c:v>22</c:v>
                </c:pt>
                <c:pt idx="44">
                  <c:v>22</c:v>
                </c:pt>
                <c:pt idx="45">
                  <c:v>41</c:v>
                </c:pt>
                <c:pt idx="46">
                  <c:v>22</c:v>
                </c:pt>
                <c:pt idx="47">
                  <c:v>9</c:v>
                </c:pt>
                <c:pt idx="48">
                  <c:v>16</c:v>
                </c:pt>
                <c:pt idx="49">
                  <c:v>13</c:v>
                </c:pt>
                <c:pt idx="50">
                  <c:v>14</c:v>
                </c:pt>
                <c:pt idx="51">
                  <c:v>8</c:v>
                </c:pt>
                <c:pt idx="52">
                  <c:v>9</c:v>
                </c:pt>
                <c:pt idx="53">
                  <c:v>4</c:v>
                </c:pt>
                <c:pt idx="54">
                  <c:v>11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F4C-A59C-7503F0EAD264}"/>
            </c:ext>
          </c:extLst>
        </c:ser>
        <c:ser>
          <c:idx val="1"/>
          <c:order val="1"/>
          <c:tx>
            <c:v>Mujeres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Tasas!$C$2:$C$82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21</c:v>
                </c:pt>
                <c:pt idx="20">
                  <c:v>11</c:v>
                </c:pt>
                <c:pt idx="21">
                  <c:v>18</c:v>
                </c:pt>
                <c:pt idx="22">
                  <c:v>22</c:v>
                </c:pt>
                <c:pt idx="23">
                  <c:v>12</c:v>
                </c:pt>
                <c:pt idx="24">
                  <c:v>20</c:v>
                </c:pt>
                <c:pt idx="25">
                  <c:v>26</c:v>
                </c:pt>
                <c:pt idx="26">
                  <c:v>31</c:v>
                </c:pt>
                <c:pt idx="27">
                  <c:v>11</c:v>
                </c:pt>
                <c:pt idx="28">
                  <c:v>12</c:v>
                </c:pt>
                <c:pt idx="29">
                  <c:v>16</c:v>
                </c:pt>
                <c:pt idx="30">
                  <c:v>12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9</c:v>
                </c:pt>
                <c:pt idx="36">
                  <c:v>6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3-4F4C-A59C-7503F0EA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56943"/>
        <c:axId val="680444463"/>
      </c:barChart>
      <c:catAx>
        <c:axId val="6804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44463"/>
        <c:crosses val="autoZero"/>
        <c:auto val="1"/>
        <c:lblAlgn val="ctr"/>
        <c:lblOffset val="100"/>
        <c:noMultiLvlLbl val="0"/>
      </c:catAx>
      <c:valAx>
        <c:axId val="680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Migrantes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22425638128746"/>
          <c:y val="0.90507538363333495"/>
          <c:w val="0.17355148723742511"/>
          <c:h val="6.7093452914461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(Hombres) de Estados Unidos a México 2020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'Hombres(M)'!$A$2:$A$82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'Hombres(M)'!$G$2:$G$69</c:f>
              <c:numCache>
                <c:formatCode>General</c:formatCode>
                <c:ptCount val="68"/>
                <c:pt idx="0">
                  <c:v>3.279749214382785E-158</c:v>
                </c:pt>
                <c:pt idx="1">
                  <c:v>3.8892238546815881E-118</c:v>
                </c:pt>
                <c:pt idx="2">
                  <c:v>2.7376534605628332E-88</c:v>
                </c:pt>
                <c:pt idx="3">
                  <c:v>4.6353331356580551E-66</c:v>
                </c:pt>
                <c:pt idx="4">
                  <c:v>1.6546986068493579E-49</c:v>
                </c:pt>
                <c:pt idx="5">
                  <c:v>3.4886099642219677E-37</c:v>
                </c:pt>
                <c:pt idx="6">
                  <c:v>5.2020442402023742E-28</c:v>
                </c:pt>
                <c:pt idx="7">
                  <c:v>3.4883385377443218E-21</c:v>
                </c:pt>
                <c:pt idx="8">
                  <c:v>4.1732632513121305E-16</c:v>
                </c:pt>
                <c:pt idx="9">
                  <c:v>2.4867040418899196E-12</c:v>
                </c:pt>
                <c:pt idx="10">
                  <c:v>1.5857911573090834E-9</c:v>
                </c:pt>
                <c:pt idx="11">
                  <c:v>1.9134603959743516E-7</c:v>
                </c:pt>
                <c:pt idx="12">
                  <c:v>6.6790896064154984E-6</c:v>
                </c:pt>
                <c:pt idx="13">
                  <c:v>9.2533336013330593E-5</c:v>
                </c:pt>
                <c:pt idx="14">
                  <c:v>6.4401435951535514E-4</c:v>
                </c:pt>
                <c:pt idx="15">
                  <c:v>2.6837877805093863E-3</c:v>
                </c:pt>
                <c:pt idx="16">
                  <c:v>7.632284575355191E-3</c:v>
                </c:pt>
                <c:pt idx="17">
                  <c:v>1.6327884875022083E-2</c:v>
                </c:pt>
                <c:pt idx="18">
                  <c:v>2.8255266663641372E-2</c:v>
                </c:pt>
                <c:pt idx="19">
                  <c:v>4.1749320389343196E-2</c:v>
                </c:pt>
                <c:pt idx="20">
                  <c:v>5.4837476000109908E-2</c:v>
                </c:pt>
                <c:pt idx="21">
                  <c:v>6.598106513197953E-2</c:v>
                </c:pt>
                <c:pt idx="22">
                  <c:v>7.4368108731637364E-2</c:v>
                </c:pt>
                <c:pt idx="23">
                  <c:v>7.9838984628901113E-2</c:v>
                </c:pt>
                <c:pt idx="24">
                  <c:v>8.2659823441134317E-2</c:v>
                </c:pt>
                <c:pt idx="25">
                  <c:v>8.3299229594401447E-2</c:v>
                </c:pt>
                <c:pt idx="26">
                  <c:v>8.2270922740295543E-2</c:v>
                </c:pt>
                <c:pt idx="27">
                  <c:v>8.0045985439790385E-2</c:v>
                </c:pt>
                <c:pt idx="28">
                  <c:v>7.7016027666325051E-2</c:v>
                </c:pt>
                <c:pt idx="29">
                  <c:v>7.348660436548346E-2</c:v>
                </c:pt>
                <c:pt idx="30">
                  <c:v>6.9685500626753896E-2</c:v>
                </c:pt>
                <c:pt idx="31">
                  <c:v>6.5776460456116223E-2</c:v>
                </c:pt>
                <c:pt idx="32">
                  <c:v>6.1873397805284412E-2</c:v>
                </c:pt>
                <c:pt idx="33">
                  <c:v>5.8052902675199802E-2</c:v>
                </c:pt>
                <c:pt idx="34">
                  <c:v>5.4364369237896733E-2</c:v>
                </c:pt>
                <c:pt idx="35">
                  <c:v>5.0837799070391043E-2</c:v>
                </c:pt>
                <c:pt idx="36">
                  <c:v>4.7489619831162351E-2</c:v>
                </c:pt>
                <c:pt idx="37">
                  <c:v>4.4326926452595498E-2</c:v>
                </c:pt>
                <c:pt idx="38">
                  <c:v>4.1350521253472723E-2</c:v>
                </c:pt>
                <c:pt idx="39">
                  <c:v>3.8557064892488016E-2</c:v>
                </c:pt>
                <c:pt idx="40">
                  <c:v>3.5940581652768408E-2</c:v>
                </c:pt>
                <c:pt idx="41">
                  <c:v>3.3493502288014967E-2</c:v>
                </c:pt>
                <c:pt idx="42">
                  <c:v>3.1207379037836835E-2</c:v>
                </c:pt>
                <c:pt idx="43">
                  <c:v>2.907337008301298E-2</c:v>
                </c:pt>
                <c:pt idx="44">
                  <c:v>2.7082562915896717E-2</c:v>
                </c:pt>
                <c:pt idx="45">
                  <c:v>2.5226185829251502E-2</c:v>
                </c:pt>
                <c:pt idx="46">
                  <c:v>2.3495742149365072E-2</c:v>
                </c:pt>
                <c:pt idx="47">
                  <c:v>2.188309146078685E-2</c:v>
                </c:pt>
                <c:pt idx="48">
                  <c:v>2.0380494733975903E-2</c:v>
                </c:pt>
                <c:pt idx="49">
                  <c:v>1.8980635109023408E-2</c:v>
                </c:pt>
                <c:pt idx="50">
                  <c:v>1.7676622476248779E-2</c:v>
                </c:pt>
                <c:pt idx="51">
                  <c:v>1.6461987472430939E-2</c:v>
                </c:pt>
                <c:pt idx="52">
                  <c:v>1.5330668755016617E-2</c:v>
                </c:pt>
                <c:pt idx="53">
                  <c:v>1.4276996196046396E-2</c:v>
                </c:pt>
                <c:pt idx="54">
                  <c:v>1.3295671790985368E-2</c:v>
                </c:pt>
                <c:pt idx="55">
                  <c:v>1.2381749491702707E-2</c:v>
                </c:pt>
                <c:pt idx="56">
                  <c:v>1.1530614768194678E-2</c:v>
                </c:pt>
                <c:pt idx="57">
                  <c:v>1.0737964424946143E-2</c:v>
                </c:pt>
                <c:pt idx="58">
                  <c:v>9.9997870065234376E-3</c:v>
                </c:pt>
                <c:pt idx="59">
                  <c:v>9.3123439962633069E-3</c:v>
                </c:pt>
                <c:pt idx="60">
                  <c:v>8.6721519231244895E-3</c:v>
                </c:pt>
                <c:pt idx="61">
                  <c:v>8.0759654319513072E-3</c:v>
                </c:pt>
                <c:pt idx="62">
                  <c:v>7.5207613325765574E-3</c:v>
                </c:pt>
                <c:pt idx="63">
                  <c:v>7.0037236171314179E-3</c:v>
                </c:pt>
                <c:pt idx="64">
                  <c:v>6.5222294183136737E-3</c:v>
                </c:pt>
                <c:pt idx="65">
                  <c:v>6.0738358712022203E-3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'Hombres(M)'!$A$2:$A$69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'Hombres(M)'!$B$2:$B$69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3.5815000174811311E-2</c:v>
                </c:pt>
                <c:pt idx="19">
                  <c:v>5.1055292882191412E-2</c:v>
                </c:pt>
                <c:pt idx="20">
                  <c:v>4.0131491704995144E-2</c:v>
                </c:pt>
                <c:pt idx="21">
                  <c:v>6.6859165346894595E-2</c:v>
                </c:pt>
                <c:pt idx="22">
                  <c:v>8.3816297278513086E-2</c:v>
                </c:pt>
                <c:pt idx="23">
                  <c:v>7.9593119970709725E-2</c:v>
                </c:pt>
                <c:pt idx="24">
                  <c:v>6.7305702500758444E-2</c:v>
                </c:pt>
                <c:pt idx="25">
                  <c:v>0.10810556743672299</c:v>
                </c:pt>
                <c:pt idx="26">
                  <c:v>7.1266649408958424E-2</c:v>
                </c:pt>
                <c:pt idx="27">
                  <c:v>4.0834232907994192E-2</c:v>
                </c:pt>
                <c:pt idx="28">
                  <c:v>7.3875003494088001E-2</c:v>
                </c:pt>
                <c:pt idx="29">
                  <c:v>8.6839526194522801E-2</c:v>
                </c:pt>
                <c:pt idx="30">
                  <c:v>6.9685500624991834E-2</c:v>
                </c:pt>
                <c:pt idx="31">
                  <c:v>5.0390046195415324E-2</c:v>
                </c:pt>
                <c:pt idx="32">
                  <c:v>6.0420002354296641E-2</c:v>
                </c:pt>
                <c:pt idx="33">
                  <c:v>6.3590233953181113E-2</c:v>
                </c:pt>
                <c:pt idx="34">
                  <c:v>5.7395328259426885E-2</c:v>
                </c:pt>
                <c:pt idx="35">
                  <c:v>6.6235720510097837E-2</c:v>
                </c:pt>
                <c:pt idx="36">
                  <c:v>3.7888573150779301E-2</c:v>
                </c:pt>
                <c:pt idx="37">
                  <c:v>4.6875244141896574E-2</c:v>
                </c:pt>
                <c:pt idx="38">
                  <c:v>4.6717858113617831E-2</c:v>
                </c:pt>
                <c:pt idx="39">
                  <c:v>5.9911611252675308E-2</c:v>
                </c:pt>
                <c:pt idx="40">
                  <c:v>4.5312001449984048E-2</c:v>
                </c:pt>
                <c:pt idx="41">
                  <c:v>4.0006080924300497E-2</c:v>
                </c:pt>
                <c:pt idx="42">
                  <c:v>3.3394916431914771E-2</c:v>
                </c:pt>
                <c:pt idx="43">
                  <c:v>2.8641544560384837E-2</c:v>
                </c:pt>
                <c:pt idx="44">
                  <c:v>3.2273349401549412E-2</c:v>
                </c:pt>
                <c:pt idx="45">
                  <c:v>4.4597841682013042E-2</c:v>
                </c:pt>
                <c:pt idx="46">
                  <c:v>3.0613082640016588E-2</c:v>
                </c:pt>
                <c:pt idx="47">
                  <c:v>1.2407324181323393E-2</c:v>
                </c:pt>
                <c:pt idx="48">
                  <c:v>2.0967162802156471E-2</c:v>
                </c:pt>
                <c:pt idx="49">
                  <c:v>1.8953365972001503E-2</c:v>
                </c:pt>
                <c:pt idx="50">
                  <c:v>1.5717815807407359E-2</c:v>
                </c:pt>
                <c:pt idx="51">
                  <c:v>1.5391808094936671E-2</c:v>
                </c:pt>
                <c:pt idx="52">
                  <c:v>1.2644125469061933E-2</c:v>
                </c:pt>
                <c:pt idx="53">
                  <c:v>6.6003986640793101E-3</c:v>
                </c:pt>
                <c:pt idx="54">
                  <c:v>1.8215539511161158E-2</c:v>
                </c:pt>
                <c:pt idx="55">
                  <c:v>6.4368393187892942E-3</c:v>
                </c:pt>
                <c:pt idx="56">
                  <c:v>3.382400692715662E-3</c:v>
                </c:pt>
                <c:pt idx="57">
                  <c:v>4.1959068928260485E-3</c:v>
                </c:pt>
                <c:pt idx="58">
                  <c:v>1.9075851307554228E-3</c:v>
                </c:pt>
                <c:pt idx="59">
                  <c:v>2.0860321374111092E-3</c:v>
                </c:pt>
                <c:pt idx="60">
                  <c:v>9.5612654016050177E-3</c:v>
                </c:pt>
                <c:pt idx="61">
                  <c:v>2.881279749213411E-3</c:v>
                </c:pt>
                <c:pt idx="62">
                  <c:v>1.0946787665159658E-2</c:v>
                </c:pt>
                <c:pt idx="63">
                  <c:v>6.9539900836101407E-3</c:v>
                </c:pt>
                <c:pt idx="64">
                  <c:v>0</c:v>
                </c:pt>
                <c:pt idx="65">
                  <c:v>2.1633549308267262E-3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(Mujeres) de Estados Unidos a México 2020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'Mujeres(F)'!$A$2:$A$82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'Mujeres(F)'!$G$2:$G$69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1.8330218573053597E-300</c:v>
                </c:pt>
                <c:pt idx="15">
                  <c:v>2.6799517711846319E-52</c:v>
                </c:pt>
                <c:pt idx="16">
                  <c:v>1.17811857869352E-10</c:v>
                </c:pt>
                <c:pt idx="17">
                  <c:v>1.0839317982760514E-3</c:v>
                </c:pt>
                <c:pt idx="18">
                  <c:v>1.4978210950318507E-2</c:v>
                </c:pt>
                <c:pt idx="19">
                  <c:v>2.1779984501426059E-2</c:v>
                </c:pt>
                <c:pt idx="20">
                  <c:v>2.1699635653929489E-2</c:v>
                </c:pt>
                <c:pt idx="21">
                  <c:v>2.0289638944799876E-2</c:v>
                </c:pt>
                <c:pt idx="22">
                  <c:v>1.8770080079322914E-2</c:v>
                </c:pt>
                <c:pt idx="23">
                  <c:v>1.733326786887187E-2</c:v>
                </c:pt>
                <c:pt idx="24">
                  <c:v>1.600162971818159E-2</c:v>
                </c:pt>
                <c:pt idx="25">
                  <c:v>1.4771549747415789E-2</c:v>
                </c:pt>
                <c:pt idx="26">
                  <c:v>1.3635913105453487E-2</c:v>
                </c:pt>
                <c:pt idx="27">
                  <c:v>1.2587566283720623E-2</c:v>
                </c:pt>
                <c:pt idx="28">
                  <c:v>1.1619814958527772E-2</c:v>
                </c:pt>
                <c:pt idx="29">
                  <c:v>1.0726465403082034E-2</c:v>
                </c:pt>
                <c:pt idx="30">
                  <c:v>9.901797892542254E-3</c:v>
                </c:pt>
                <c:pt idx="31">
                  <c:v>9.1405321053497739E-3</c:v>
                </c:pt>
                <c:pt idx="32">
                  <c:v>8.4377936269512625E-3</c:v>
                </c:pt>
                <c:pt idx="33">
                  <c:v>7.7890827873223637E-3</c:v>
                </c:pt>
                <c:pt idx="34">
                  <c:v>7.1902458568849376E-3</c:v>
                </c:pt>
                <c:pt idx="35">
                  <c:v>6.6374484511259324E-3</c:v>
                </c:pt>
                <c:pt idx="36">
                  <c:v>6.1271509790117012E-3</c:v>
                </c:pt>
                <c:pt idx="37">
                  <c:v>5.6560859788274114E-3</c:v>
                </c:pt>
                <c:pt idx="38">
                  <c:v>5.2212371964511384E-3</c:v>
                </c:pt>
                <c:pt idx="39">
                  <c:v>4.8198202721197996E-3</c:v>
                </c:pt>
                <c:pt idx="40">
                  <c:v>4.449264912026369E-3</c:v>
                </c:pt>
                <c:pt idx="41">
                  <c:v>4.1071984305926347E-3</c:v>
                </c:pt>
                <c:pt idx="42">
                  <c:v>3.7914305580379051E-3</c:v>
                </c:pt>
                <c:pt idx="43">
                  <c:v>3.4999394159656982E-3</c:v>
                </c:pt>
                <c:pt idx="44">
                  <c:v>3.2308585711693927E-3</c:v>
                </c:pt>
                <c:pt idx="45">
                  <c:v>2.9824650847616349E-3</c:v>
                </c:pt>
                <c:pt idx="46">
                  <c:v>2.7531684801054882E-3</c:v>
                </c:pt>
                <c:pt idx="47">
                  <c:v>2.5415005589083609E-3</c:v>
                </c:pt>
                <c:pt idx="48">
                  <c:v>2.3461060002706491E-3</c:v>
                </c:pt>
                <c:pt idx="49">
                  <c:v>2.1657336824943063E-3</c:v>
                </c:pt>
                <c:pt idx="50">
                  <c:v>1.9992286720844077E-3</c:v>
                </c:pt>
                <c:pt idx="51">
                  <c:v>1.8455248286488662E-3</c:v>
                </c:pt>
                <c:pt idx="52">
                  <c:v>1.703637978345094E-3</c:v>
                </c:pt>
                <c:pt idx="53">
                  <c:v>1.572659612162808E-3</c:v>
                </c:pt>
                <c:pt idx="54">
                  <c:v>1.4517510686927668E-3</c:v>
                </c:pt>
                <c:pt idx="55">
                  <c:v>1.3401381641333868E-3</c:v>
                </c:pt>
                <c:pt idx="56">
                  <c:v>1.2371062351509E-3</c:v>
                </c:pt>
                <c:pt idx="57">
                  <c:v>1.14199556285221E-3</c:v>
                </c:pt>
                <c:pt idx="58">
                  <c:v>1.0541971485699101E-3</c:v>
                </c:pt>
                <c:pt idx="59">
                  <c:v>9.73148814411594E-4</c:v>
                </c:pt>
                <c:pt idx="60">
                  <c:v>8.9833160360506224E-4</c:v>
                </c:pt>
                <c:pt idx="61">
                  <c:v>8.2926645759064869E-4</c:v>
                </c:pt>
                <c:pt idx="62">
                  <c:v>7.6551114858391706E-4</c:v>
                </c:pt>
                <c:pt idx="63">
                  <c:v>7.0665744796775487E-4</c:v>
                </c:pt>
                <c:pt idx="64">
                  <c:v>6.5232851238293684E-4</c:v>
                </c:pt>
                <c:pt idx="65">
                  <c:v>6.0217647078015743E-4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F-4941-9093-0850046A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'Mujeres(F)'!$A$2:$A$69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'Mujeres(F)'!$B$2:$B$69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1.4978211108193787E-2</c:v>
                </c:pt>
                <c:pt idx="19">
                  <c:v>2.0845244901848678E-2</c:v>
                </c:pt>
                <c:pt idx="20">
                  <c:v>9.4696725128981252E-3</c:v>
                </c:pt>
                <c:pt idx="21">
                  <c:v>1.8743869192784857E-2</c:v>
                </c:pt>
                <c:pt idx="22">
                  <c:v>2.0617300726759848E-2</c:v>
                </c:pt>
                <c:pt idx="23">
                  <c:v>1.1662136250681507E-2</c:v>
                </c:pt>
                <c:pt idx="24">
                  <c:v>1.9263034814082817E-2</c:v>
                </c:pt>
                <c:pt idx="25">
                  <c:v>2.3313346621940911E-2</c:v>
                </c:pt>
                <c:pt idx="26">
                  <c:v>3.032354241578859E-2</c:v>
                </c:pt>
                <c:pt idx="27">
                  <c:v>1.1004787082380835E-2</c:v>
                </c:pt>
                <c:pt idx="28">
                  <c:v>1.1506950197919544E-2</c:v>
                </c:pt>
                <c:pt idx="29">
                  <c:v>1.6813168914552326E-2</c:v>
                </c:pt>
                <c:pt idx="30">
                  <c:v>9.8497664374133514E-3</c:v>
                </c:pt>
                <c:pt idx="31">
                  <c:v>6.1947735934147078E-3</c:v>
                </c:pt>
                <c:pt idx="32">
                  <c:v>6.744764617350232E-3</c:v>
                </c:pt>
                <c:pt idx="33">
                  <c:v>1.0777104687717226E-2</c:v>
                </c:pt>
                <c:pt idx="34">
                  <c:v>6.6523935866490891E-3</c:v>
                </c:pt>
                <c:pt idx="35">
                  <c:v>8.6794672735864518E-3</c:v>
                </c:pt>
                <c:pt idx="36">
                  <c:v>6.2670974251630221E-3</c:v>
                </c:pt>
                <c:pt idx="37">
                  <c:v>1.2006891955982735E-3</c:v>
                </c:pt>
                <c:pt idx="38">
                  <c:v>5.9986503036816713E-3</c:v>
                </c:pt>
                <c:pt idx="39">
                  <c:v>5.8048075416059584E-3</c:v>
                </c:pt>
                <c:pt idx="40">
                  <c:v>6.1045642082423824E-3</c:v>
                </c:pt>
                <c:pt idx="41">
                  <c:v>1.1588576560655333E-2</c:v>
                </c:pt>
                <c:pt idx="42">
                  <c:v>3.0071510050901041E-3</c:v>
                </c:pt>
                <c:pt idx="43">
                  <c:v>4.7048085495780961E-3</c:v>
                </c:pt>
                <c:pt idx="44">
                  <c:v>3.9659038030373534E-3</c:v>
                </c:pt>
                <c:pt idx="45">
                  <c:v>4.095767229356821E-3</c:v>
                </c:pt>
                <c:pt idx="46">
                  <c:v>0</c:v>
                </c:pt>
                <c:pt idx="47">
                  <c:v>0</c:v>
                </c:pt>
                <c:pt idx="48">
                  <c:v>2.4147823315206363E-3</c:v>
                </c:pt>
                <c:pt idx="49">
                  <c:v>2.6600095494342824E-3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1.4407457299898427E-3</c:v>
                </c:pt>
                <c:pt idx="56">
                  <c:v>0</c:v>
                </c:pt>
                <c:pt idx="57">
                  <c:v>1.8638807861849156E-3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F-4941-9093-0850046A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18143</xdr:colOff>
      <xdr:row>0</xdr:row>
      <xdr:rowOff>0</xdr:rowOff>
    </xdr:from>
    <xdr:to>
      <xdr:col>17</xdr:col>
      <xdr:colOff>613308</xdr:colOff>
      <xdr:row>20</xdr:row>
      <xdr:rowOff>92686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5A97AE-3AF8-49D6-8EEE-F105D99A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D53EA9-B99B-BE1E-C0AB-FB177BCF1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8782" y="579664"/>
          <a:ext cx="3419048" cy="16761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741119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7A016C-61C5-B5F8-31A3-B5D516CF2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6035" y="715735"/>
          <a:ext cx="3761905" cy="1195919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08A32-900C-4F9D-5964-C726BE2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C94BB0-2E4C-4DAB-8DA5-B65066CE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182" y="560614"/>
          <a:ext cx="3418882" cy="1523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741118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4049CB-E8A9-4FBD-A0CA-993ADF77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6764" y="696685"/>
          <a:ext cx="3711104" cy="1087062"/>
        </a:xfrm>
        <a:prstGeom prst="rect">
          <a:avLst/>
        </a:prstGeom>
      </xdr:spPr>
    </xdr:pic>
    <xdr:clientData/>
  </xdr:twoCellAnchor>
  <xdr:twoCellAnchor>
    <xdr:from>
      <xdr:col>9</xdr:col>
      <xdr:colOff>153276</xdr:colOff>
      <xdr:row>11</xdr:row>
      <xdr:rowOff>109484</xdr:rowOff>
    </xdr:from>
    <xdr:to>
      <xdr:col>18</xdr:col>
      <xdr:colOff>739919</xdr:colOff>
      <xdr:row>29</xdr:row>
      <xdr:rowOff>51033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7C4ACE-49E7-4804-94C1-3C8354A8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86A7-0907-4660-92E7-39D4B224B83D}">
  <dimension ref="A1:G101"/>
  <sheetViews>
    <sheetView zoomScale="70" zoomScaleNormal="70" workbookViewId="0">
      <selection activeCell="I61" sqref="I61"/>
    </sheetView>
  </sheetViews>
  <sheetFormatPr baseColWidth="10" defaultColWidth="10.7265625" defaultRowHeight="14.5" x14ac:dyDescent="0.35"/>
  <cols>
    <col min="4" max="4" width="14.36328125" customWidth="1"/>
    <col min="5" max="5" width="14.08984375" customWidth="1"/>
    <col min="7" max="7" width="11.81640625" bestFit="1" customWidth="1"/>
  </cols>
  <sheetData>
    <row r="1" spans="1:7" x14ac:dyDescent="0.35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3</v>
      </c>
      <c r="G1" s="8" t="s">
        <v>4</v>
      </c>
    </row>
    <row r="2" spans="1:7" x14ac:dyDescent="0.35">
      <c r="A2" s="9">
        <v>0</v>
      </c>
      <c r="B2" s="6">
        <f>DEV_2020!B2</f>
        <v>0</v>
      </c>
      <c r="C2" s="6">
        <f>DEV_2020!C2</f>
        <v>0</v>
      </c>
      <c r="D2" s="7">
        <v>916140</v>
      </c>
      <c r="E2" s="7">
        <v>896837</v>
      </c>
      <c r="F2" s="6">
        <f>B2/D2 * 1000</f>
        <v>0</v>
      </c>
      <c r="G2" s="6">
        <f>C2/E2 * 1000</f>
        <v>0</v>
      </c>
    </row>
    <row r="3" spans="1:7" x14ac:dyDescent="0.35">
      <c r="A3" s="9">
        <v>1</v>
      </c>
      <c r="B3" s="6">
        <f>DEV_2020!B3</f>
        <v>0</v>
      </c>
      <c r="C3" s="6">
        <f>DEV_2020!C3</f>
        <v>0</v>
      </c>
      <c r="D3" s="7">
        <v>967223</v>
      </c>
      <c r="E3" s="7">
        <v>942735</v>
      </c>
      <c r="F3" s="6">
        <f t="shared" ref="F3:F66" si="0">B3/D3 * 1000</f>
        <v>0</v>
      </c>
      <c r="G3" s="6">
        <f t="shared" ref="G3:G66" si="1">C3/E3 * 1000</f>
        <v>0</v>
      </c>
    </row>
    <row r="4" spans="1:7" x14ac:dyDescent="0.35">
      <c r="A4" s="9">
        <v>2</v>
      </c>
      <c r="B4" s="6">
        <f>DEV_2020!B4</f>
        <v>0</v>
      </c>
      <c r="C4" s="6">
        <f>DEV_2020!C4</f>
        <v>0</v>
      </c>
      <c r="D4" s="7">
        <v>1031816</v>
      </c>
      <c r="E4" s="7">
        <v>1009303</v>
      </c>
      <c r="F4" s="6">
        <f t="shared" si="0"/>
        <v>0</v>
      </c>
      <c r="G4" s="6">
        <f t="shared" si="1"/>
        <v>0</v>
      </c>
    </row>
    <row r="5" spans="1:7" x14ac:dyDescent="0.35">
      <c r="A5" s="9">
        <v>3</v>
      </c>
      <c r="B5" s="6">
        <f>DEV_2020!B5</f>
        <v>0</v>
      </c>
      <c r="C5" s="6">
        <f>DEV_2020!C5</f>
        <v>0</v>
      </c>
      <c r="D5" s="7">
        <v>1060809</v>
      </c>
      <c r="E5" s="7">
        <v>1047597</v>
      </c>
      <c r="F5" s="6">
        <f t="shared" si="0"/>
        <v>0</v>
      </c>
      <c r="G5" s="6">
        <f t="shared" si="1"/>
        <v>0</v>
      </c>
    </row>
    <row r="6" spans="1:7" x14ac:dyDescent="0.35">
      <c r="A6" s="9">
        <v>4</v>
      </c>
      <c r="B6" s="6">
        <f>DEV_2020!B6</f>
        <v>0</v>
      </c>
      <c r="C6" s="6">
        <f>DEV_2020!C6</f>
        <v>0</v>
      </c>
      <c r="D6" s="7">
        <v>1101494</v>
      </c>
      <c r="E6" s="7">
        <v>1073411</v>
      </c>
      <c r="F6" s="6">
        <f t="shared" si="0"/>
        <v>0</v>
      </c>
      <c r="G6" s="6">
        <f t="shared" si="1"/>
        <v>0</v>
      </c>
    </row>
    <row r="7" spans="1:7" x14ac:dyDescent="0.35">
      <c r="A7" s="9">
        <v>5</v>
      </c>
      <c r="B7" s="6">
        <f>DEV_2020!B7</f>
        <v>0</v>
      </c>
      <c r="C7" s="6">
        <f>DEV_2020!C7</f>
        <v>0</v>
      </c>
      <c r="D7" s="7">
        <v>1106361</v>
      </c>
      <c r="E7" s="7">
        <v>1072540</v>
      </c>
      <c r="F7" s="6">
        <f t="shared" si="0"/>
        <v>0</v>
      </c>
      <c r="G7" s="6">
        <f t="shared" si="1"/>
        <v>0</v>
      </c>
    </row>
    <row r="8" spans="1:7" x14ac:dyDescent="0.35">
      <c r="A8" s="9">
        <v>6</v>
      </c>
      <c r="B8" s="6">
        <f>DEV_2020!B8</f>
        <v>0</v>
      </c>
      <c r="C8" s="6">
        <f>DEV_2020!C8</f>
        <v>0</v>
      </c>
      <c r="D8" s="7">
        <v>1057642</v>
      </c>
      <c r="E8" s="7">
        <v>1037707</v>
      </c>
      <c r="F8" s="6">
        <f t="shared" si="0"/>
        <v>0</v>
      </c>
      <c r="G8" s="6">
        <f t="shared" si="1"/>
        <v>0</v>
      </c>
    </row>
    <row r="9" spans="1:7" x14ac:dyDescent="0.35">
      <c r="A9" s="9">
        <v>7</v>
      </c>
      <c r="B9" s="6">
        <f>DEV_2020!B9</f>
        <v>0</v>
      </c>
      <c r="C9" s="6">
        <f>DEV_2020!C9</f>
        <v>0</v>
      </c>
      <c r="D9" s="7">
        <v>1087091</v>
      </c>
      <c r="E9" s="7">
        <v>1059203</v>
      </c>
      <c r="F9" s="6">
        <f t="shared" si="0"/>
        <v>0</v>
      </c>
      <c r="G9" s="6">
        <f t="shared" si="1"/>
        <v>0</v>
      </c>
    </row>
    <row r="10" spans="1:7" x14ac:dyDescent="0.35">
      <c r="A10" s="9">
        <v>8</v>
      </c>
      <c r="B10" s="6">
        <f>DEV_2020!B10</f>
        <v>0</v>
      </c>
      <c r="C10" s="6">
        <f>DEV_2020!C10</f>
        <v>0</v>
      </c>
      <c r="D10" s="7">
        <v>1140496</v>
      </c>
      <c r="E10" s="7">
        <v>1093999</v>
      </c>
      <c r="F10" s="6">
        <f t="shared" si="0"/>
        <v>0</v>
      </c>
      <c r="G10" s="6">
        <f t="shared" si="1"/>
        <v>0</v>
      </c>
    </row>
    <row r="11" spans="1:7" x14ac:dyDescent="0.35">
      <c r="A11" s="9">
        <v>9</v>
      </c>
      <c r="B11" s="6">
        <f>DEV_2020!B11</f>
        <v>0</v>
      </c>
      <c r="C11" s="6">
        <f>DEV_2020!C11</f>
        <v>0</v>
      </c>
      <c r="D11" s="7">
        <v>1061501</v>
      </c>
      <c r="E11" s="7">
        <v>1047839</v>
      </c>
      <c r="F11" s="6">
        <f t="shared" si="0"/>
        <v>0</v>
      </c>
      <c r="G11" s="6">
        <f t="shared" si="1"/>
        <v>0</v>
      </c>
    </row>
    <row r="12" spans="1:7" x14ac:dyDescent="0.35">
      <c r="A12" s="9">
        <v>10</v>
      </c>
      <c r="B12" s="6">
        <f>DEV_2020!B12</f>
        <v>0</v>
      </c>
      <c r="C12" s="6">
        <f>DEV_2020!C12</f>
        <v>0</v>
      </c>
      <c r="D12" s="7">
        <v>1174026</v>
      </c>
      <c r="E12" s="7">
        <v>1125241</v>
      </c>
      <c r="F12" s="6">
        <f t="shared" si="0"/>
        <v>0</v>
      </c>
      <c r="G12" s="6">
        <f t="shared" si="1"/>
        <v>0</v>
      </c>
    </row>
    <row r="13" spans="1:7" x14ac:dyDescent="0.35">
      <c r="A13" s="9">
        <v>11</v>
      </c>
      <c r="B13" s="6">
        <f>DEV_2020!B13</f>
        <v>0</v>
      </c>
      <c r="C13" s="6">
        <f>DEV_2020!C13</f>
        <v>0</v>
      </c>
      <c r="D13" s="7">
        <v>1066706</v>
      </c>
      <c r="E13" s="7">
        <v>1034766</v>
      </c>
      <c r="F13" s="6">
        <f t="shared" si="0"/>
        <v>0</v>
      </c>
      <c r="G13" s="6">
        <f t="shared" si="1"/>
        <v>0</v>
      </c>
    </row>
    <row r="14" spans="1:7" x14ac:dyDescent="0.35">
      <c r="A14" s="9">
        <v>12</v>
      </c>
      <c r="B14" s="6">
        <f>DEV_2020!B14</f>
        <v>0</v>
      </c>
      <c r="C14" s="6">
        <f>DEV_2020!C14</f>
        <v>0</v>
      </c>
      <c r="D14" s="7">
        <v>1146128</v>
      </c>
      <c r="E14" s="7">
        <v>1103439</v>
      </c>
      <c r="F14" s="6">
        <f t="shared" si="0"/>
        <v>0</v>
      </c>
      <c r="G14" s="6">
        <f t="shared" si="1"/>
        <v>0</v>
      </c>
    </row>
    <row r="15" spans="1:7" x14ac:dyDescent="0.35">
      <c r="A15" s="9">
        <v>13</v>
      </c>
      <c r="B15" s="6">
        <f>DEV_2020!B15</f>
        <v>0</v>
      </c>
      <c r="C15" s="6">
        <f>DEV_2020!C15</f>
        <v>0</v>
      </c>
      <c r="D15" s="7">
        <v>1082309</v>
      </c>
      <c r="E15" s="7">
        <v>1058332</v>
      </c>
      <c r="F15" s="6">
        <f t="shared" si="0"/>
        <v>0</v>
      </c>
      <c r="G15" s="6">
        <f t="shared" si="1"/>
        <v>0</v>
      </c>
    </row>
    <row r="16" spans="1:7" x14ac:dyDescent="0.35">
      <c r="A16" s="9">
        <v>14</v>
      </c>
      <c r="B16" s="6">
        <f>DEV_2020!B16</f>
        <v>0</v>
      </c>
      <c r="C16" s="6">
        <f>DEV_2020!C16</f>
        <v>0</v>
      </c>
      <c r="D16" s="7">
        <v>1085091</v>
      </c>
      <c r="E16" s="7">
        <v>1067502</v>
      </c>
      <c r="F16" s="6">
        <f t="shared" si="0"/>
        <v>0</v>
      </c>
      <c r="G16" s="6">
        <f t="shared" si="1"/>
        <v>0</v>
      </c>
    </row>
    <row r="17" spans="1:7" x14ac:dyDescent="0.35">
      <c r="A17" s="9">
        <v>15</v>
      </c>
      <c r="B17" s="6">
        <f>DEV_2020!B17</f>
        <v>0</v>
      </c>
      <c r="C17" s="6">
        <f>DEV_2020!C17</f>
        <v>0</v>
      </c>
      <c r="D17" s="7">
        <v>1113136</v>
      </c>
      <c r="E17" s="7">
        <v>1080658</v>
      </c>
      <c r="F17" s="6">
        <f t="shared" si="0"/>
        <v>0</v>
      </c>
      <c r="G17" s="6">
        <f t="shared" si="1"/>
        <v>0</v>
      </c>
    </row>
    <row r="18" spans="1:7" x14ac:dyDescent="0.35">
      <c r="A18" s="9">
        <v>16</v>
      </c>
      <c r="B18" s="6">
        <f>DEV_2020!B18</f>
        <v>0</v>
      </c>
      <c r="C18" s="6">
        <f>DEV_2020!C18</f>
        <v>0</v>
      </c>
      <c r="D18" s="7">
        <v>1054448</v>
      </c>
      <c r="E18" s="7">
        <v>1032036</v>
      </c>
      <c r="F18" s="6">
        <f t="shared" si="0"/>
        <v>0</v>
      </c>
      <c r="G18" s="6">
        <f t="shared" si="1"/>
        <v>0</v>
      </c>
    </row>
    <row r="19" spans="1:7" x14ac:dyDescent="0.35">
      <c r="A19" s="9">
        <v>17</v>
      </c>
      <c r="B19" s="6">
        <f>DEV_2020!B19</f>
        <v>0</v>
      </c>
      <c r="C19" s="6">
        <f>DEV_2020!C19</f>
        <v>0</v>
      </c>
      <c r="D19" s="7">
        <v>1122956</v>
      </c>
      <c r="E19" s="7">
        <v>1089440</v>
      </c>
      <c r="F19" s="6">
        <f t="shared" si="0"/>
        <v>0</v>
      </c>
      <c r="G19" s="6">
        <f t="shared" si="1"/>
        <v>0</v>
      </c>
    </row>
    <row r="20" spans="1:7" x14ac:dyDescent="0.35">
      <c r="A20" s="9">
        <v>18</v>
      </c>
      <c r="B20" s="6">
        <f>DEV_2020!B20</f>
        <v>42</v>
      </c>
      <c r="C20" s="6">
        <f>DEV_2020!C20</f>
        <v>17</v>
      </c>
      <c r="D20" s="7">
        <v>1172693</v>
      </c>
      <c r="E20" s="7">
        <v>1134982</v>
      </c>
      <c r="F20" s="6">
        <f t="shared" si="0"/>
        <v>3.5815000174811311E-2</v>
      </c>
      <c r="G20" s="6">
        <f t="shared" si="1"/>
        <v>1.4978211108193787E-2</v>
      </c>
    </row>
    <row r="21" spans="1:7" x14ac:dyDescent="0.35">
      <c r="A21" s="9">
        <v>19</v>
      </c>
      <c r="B21" s="6">
        <f>DEV_2020!B21</f>
        <v>51</v>
      </c>
      <c r="C21" s="6">
        <f>DEV_2020!C21</f>
        <v>21</v>
      </c>
      <c r="D21" s="7">
        <v>998917</v>
      </c>
      <c r="E21" s="7">
        <v>1007424</v>
      </c>
      <c r="F21" s="6">
        <f t="shared" si="0"/>
        <v>5.1055292882191412E-2</v>
      </c>
      <c r="G21" s="6">
        <f t="shared" si="1"/>
        <v>2.0845244901848678E-2</v>
      </c>
    </row>
    <row r="22" spans="1:7" x14ac:dyDescent="0.35">
      <c r="A22" s="9">
        <v>20</v>
      </c>
      <c r="B22" s="6">
        <f>DEV_2020!B22</f>
        <v>46</v>
      </c>
      <c r="C22" s="6">
        <f>DEV_2020!C22</f>
        <v>11</v>
      </c>
      <c r="D22" s="7">
        <v>1146232</v>
      </c>
      <c r="E22" s="7">
        <v>1161603</v>
      </c>
      <c r="F22" s="6">
        <f t="shared" si="0"/>
        <v>4.0131491704995144E-2</v>
      </c>
      <c r="G22" s="6">
        <f t="shared" si="1"/>
        <v>9.4696725128981252E-3</v>
      </c>
    </row>
    <row r="23" spans="1:7" x14ac:dyDescent="0.35">
      <c r="A23" s="9">
        <v>21</v>
      </c>
      <c r="B23" s="6">
        <f>DEV_2020!B23</f>
        <v>64</v>
      </c>
      <c r="C23" s="6">
        <f>DEV_2020!C23</f>
        <v>18</v>
      </c>
      <c r="D23" s="7">
        <v>957236</v>
      </c>
      <c r="E23" s="7">
        <v>960314</v>
      </c>
      <c r="F23" s="6">
        <f t="shared" si="0"/>
        <v>6.6859165346894595E-2</v>
      </c>
      <c r="G23" s="6">
        <f t="shared" si="1"/>
        <v>1.8743869192784857E-2</v>
      </c>
    </row>
    <row r="24" spans="1:7" x14ac:dyDescent="0.35">
      <c r="A24" s="9">
        <v>22</v>
      </c>
      <c r="B24" s="6">
        <f>DEV_2020!B24</f>
        <v>89</v>
      </c>
      <c r="C24" s="6">
        <f>DEV_2020!C24</f>
        <v>22</v>
      </c>
      <c r="D24" s="7">
        <v>1061846</v>
      </c>
      <c r="E24" s="7">
        <v>1067065</v>
      </c>
      <c r="F24" s="6">
        <f t="shared" si="0"/>
        <v>8.3816297278513086E-2</v>
      </c>
      <c r="G24" s="6">
        <f t="shared" si="1"/>
        <v>2.0617300726759848E-2</v>
      </c>
    </row>
    <row r="25" spans="1:7" x14ac:dyDescent="0.35">
      <c r="A25" s="9">
        <v>23</v>
      </c>
      <c r="B25" s="6">
        <f>DEV_2020!B25</f>
        <v>80</v>
      </c>
      <c r="C25" s="6">
        <f>DEV_2020!C25</f>
        <v>12</v>
      </c>
      <c r="D25" s="7">
        <v>1005112</v>
      </c>
      <c r="E25" s="7">
        <v>1028971</v>
      </c>
      <c r="F25" s="6">
        <f t="shared" si="0"/>
        <v>7.9593119970709725E-2</v>
      </c>
      <c r="G25" s="6">
        <f t="shared" si="1"/>
        <v>1.1662136250681507E-2</v>
      </c>
    </row>
    <row r="26" spans="1:7" x14ac:dyDescent="0.35">
      <c r="A26" s="9">
        <v>24</v>
      </c>
      <c r="B26" s="6">
        <f>DEV_2020!B26</f>
        <v>67</v>
      </c>
      <c r="C26" s="6">
        <f>DEV_2020!C26</f>
        <v>20</v>
      </c>
      <c r="D26" s="7">
        <v>995458</v>
      </c>
      <c r="E26" s="7">
        <v>1038258</v>
      </c>
      <c r="F26" s="6">
        <f t="shared" si="0"/>
        <v>6.7305702500758444E-2</v>
      </c>
      <c r="G26" s="6">
        <f t="shared" si="1"/>
        <v>1.9263034814082817E-2</v>
      </c>
    </row>
    <row r="27" spans="1:7" x14ac:dyDescent="0.35">
      <c r="A27" s="9">
        <v>25</v>
      </c>
      <c r="B27" s="6">
        <f>DEV_2020!B27</f>
        <v>115</v>
      </c>
      <c r="C27" s="6">
        <f>DEV_2020!C27</f>
        <v>26</v>
      </c>
      <c r="D27" s="7">
        <v>1063775</v>
      </c>
      <c r="E27" s="7">
        <v>1115241</v>
      </c>
      <c r="F27" s="6">
        <f t="shared" si="0"/>
        <v>0.10810556743672299</v>
      </c>
      <c r="G27" s="6">
        <f t="shared" si="1"/>
        <v>2.3313346621940911E-2</v>
      </c>
    </row>
    <row r="28" spans="1:7" x14ac:dyDescent="0.35">
      <c r="A28" s="9">
        <v>26</v>
      </c>
      <c r="B28" s="6">
        <f>DEV_2020!B28</f>
        <v>68</v>
      </c>
      <c r="C28" s="6">
        <f>DEV_2020!C28</f>
        <v>31</v>
      </c>
      <c r="D28" s="7">
        <v>954163</v>
      </c>
      <c r="E28" s="7">
        <v>1022308</v>
      </c>
      <c r="F28" s="6">
        <f t="shared" si="0"/>
        <v>7.1266649408958424E-2</v>
      </c>
      <c r="G28" s="6">
        <f t="shared" si="1"/>
        <v>3.032354241578859E-2</v>
      </c>
    </row>
    <row r="29" spans="1:7" x14ac:dyDescent="0.35">
      <c r="A29" s="9">
        <v>27</v>
      </c>
      <c r="B29" s="6">
        <f>DEV_2020!B29</f>
        <v>39</v>
      </c>
      <c r="C29" s="6">
        <f>DEV_2020!C29</f>
        <v>11</v>
      </c>
      <c r="D29" s="7">
        <v>955081</v>
      </c>
      <c r="E29" s="7">
        <v>999565</v>
      </c>
      <c r="F29" s="6">
        <f t="shared" si="0"/>
        <v>4.0834232907994192E-2</v>
      </c>
      <c r="G29" s="6">
        <f t="shared" si="1"/>
        <v>1.1004787082380835E-2</v>
      </c>
    </row>
    <row r="30" spans="1:7" x14ac:dyDescent="0.35">
      <c r="A30" s="9">
        <v>28</v>
      </c>
      <c r="B30" s="6">
        <f>DEV_2020!B30</f>
        <v>74</v>
      </c>
      <c r="C30" s="6">
        <f>DEV_2020!C30</f>
        <v>12</v>
      </c>
      <c r="D30" s="7">
        <v>1001692</v>
      </c>
      <c r="E30" s="7">
        <v>1042848</v>
      </c>
      <c r="F30" s="6">
        <f t="shared" si="0"/>
        <v>7.3875003494088001E-2</v>
      </c>
      <c r="G30" s="6">
        <f t="shared" si="1"/>
        <v>1.1506950197919544E-2</v>
      </c>
    </row>
    <row r="31" spans="1:7" x14ac:dyDescent="0.35">
      <c r="A31" s="9">
        <v>29</v>
      </c>
      <c r="B31" s="6">
        <f>DEV_2020!B31</f>
        <v>77</v>
      </c>
      <c r="C31" s="6">
        <f>DEV_2020!C31</f>
        <v>16</v>
      </c>
      <c r="D31" s="7">
        <v>886693</v>
      </c>
      <c r="E31" s="7">
        <v>951635</v>
      </c>
      <c r="F31" s="6">
        <f t="shared" si="0"/>
        <v>8.6839526194522801E-2</v>
      </c>
      <c r="G31" s="6">
        <f t="shared" si="1"/>
        <v>1.6813168914552326E-2</v>
      </c>
    </row>
    <row r="32" spans="1:7" x14ac:dyDescent="0.35">
      <c r="A32" s="9">
        <v>30</v>
      </c>
      <c r="B32" s="6">
        <f>DEV_2020!B32</f>
        <v>80</v>
      </c>
      <c r="C32" s="6">
        <f>DEV_2020!C32</f>
        <v>12</v>
      </c>
      <c r="D32" s="7">
        <v>1148015</v>
      </c>
      <c r="E32" s="7">
        <v>1218303</v>
      </c>
      <c r="F32" s="6">
        <f t="shared" si="0"/>
        <v>6.9685500624991834E-2</v>
      </c>
      <c r="G32" s="6">
        <f t="shared" si="1"/>
        <v>9.8497664374133514E-3</v>
      </c>
    </row>
    <row r="33" spans="1:7" x14ac:dyDescent="0.35">
      <c r="A33" s="9">
        <v>31</v>
      </c>
      <c r="B33" s="6">
        <f>DEV_2020!B33</f>
        <v>37</v>
      </c>
      <c r="C33" s="6">
        <f>DEV_2020!C33</f>
        <v>5</v>
      </c>
      <c r="D33" s="7">
        <v>734272</v>
      </c>
      <c r="E33" s="7">
        <v>807132</v>
      </c>
      <c r="F33" s="6">
        <f t="shared" si="0"/>
        <v>5.0390046195415324E-2</v>
      </c>
      <c r="G33" s="6">
        <f t="shared" si="1"/>
        <v>6.1947735934147078E-3</v>
      </c>
    </row>
    <row r="34" spans="1:7" x14ac:dyDescent="0.35">
      <c r="A34" s="9">
        <v>32</v>
      </c>
      <c r="B34" s="6">
        <f>DEV_2020!B34</f>
        <v>58</v>
      </c>
      <c r="C34" s="6">
        <f>DEV_2020!C34</f>
        <v>7</v>
      </c>
      <c r="D34" s="7">
        <v>959947</v>
      </c>
      <c r="E34" s="7">
        <v>1037842</v>
      </c>
      <c r="F34" s="6">
        <f t="shared" si="0"/>
        <v>6.0420002354296641E-2</v>
      </c>
      <c r="G34" s="6">
        <f t="shared" si="1"/>
        <v>6.744764617350232E-3</v>
      </c>
    </row>
    <row r="35" spans="1:7" x14ac:dyDescent="0.35">
      <c r="A35" s="9">
        <v>33</v>
      </c>
      <c r="B35" s="6">
        <f>DEV_2020!B35</f>
        <v>54</v>
      </c>
      <c r="C35" s="6">
        <f>DEV_2020!C35</f>
        <v>10</v>
      </c>
      <c r="D35" s="7">
        <v>849187</v>
      </c>
      <c r="E35" s="7">
        <v>927893</v>
      </c>
      <c r="F35" s="6">
        <f t="shared" si="0"/>
        <v>6.3590233953181113E-2</v>
      </c>
      <c r="G35" s="6">
        <f t="shared" si="1"/>
        <v>1.0777104687717226E-2</v>
      </c>
    </row>
    <row r="36" spans="1:7" x14ac:dyDescent="0.35">
      <c r="A36" s="9">
        <v>34</v>
      </c>
      <c r="B36" s="6">
        <f>DEV_2020!B36</f>
        <v>48</v>
      </c>
      <c r="C36" s="6">
        <f>DEV_2020!C36</f>
        <v>6</v>
      </c>
      <c r="D36" s="7">
        <v>836305</v>
      </c>
      <c r="E36" s="7">
        <v>901931</v>
      </c>
      <c r="F36" s="6">
        <f t="shared" si="0"/>
        <v>5.7395328259426885E-2</v>
      </c>
      <c r="G36" s="6">
        <f t="shared" si="1"/>
        <v>6.6523935866490891E-3</v>
      </c>
    </row>
    <row r="37" spans="1:7" x14ac:dyDescent="0.35">
      <c r="A37" s="9">
        <v>35</v>
      </c>
      <c r="B37" s="6">
        <f>DEV_2020!B37</f>
        <v>64</v>
      </c>
      <c r="C37" s="6">
        <f>DEV_2020!C37</f>
        <v>9</v>
      </c>
      <c r="D37" s="7">
        <v>966246</v>
      </c>
      <c r="E37" s="7">
        <v>1036930</v>
      </c>
      <c r="F37" s="6">
        <f t="shared" si="0"/>
        <v>6.6235720510097837E-2</v>
      </c>
      <c r="G37" s="6">
        <f t="shared" si="1"/>
        <v>8.6794672735864518E-3</v>
      </c>
    </row>
    <row r="38" spans="1:7" x14ac:dyDescent="0.35">
      <c r="A38" s="9">
        <v>36</v>
      </c>
      <c r="B38" s="6">
        <f>DEV_2020!B38</f>
        <v>33</v>
      </c>
      <c r="C38" s="6">
        <f>DEV_2020!C38</f>
        <v>6</v>
      </c>
      <c r="D38" s="7">
        <v>870975</v>
      </c>
      <c r="E38" s="7">
        <v>957381</v>
      </c>
      <c r="F38" s="6">
        <f t="shared" si="0"/>
        <v>3.7888573150779301E-2</v>
      </c>
      <c r="G38" s="6">
        <f t="shared" si="1"/>
        <v>6.2670974251630221E-3</v>
      </c>
    </row>
    <row r="39" spans="1:7" x14ac:dyDescent="0.35">
      <c r="A39" s="9">
        <v>37</v>
      </c>
      <c r="B39" s="6">
        <f>DEV_2020!B39</f>
        <v>36</v>
      </c>
      <c r="C39" s="6">
        <f>DEV_2020!C39</f>
        <v>1</v>
      </c>
      <c r="D39" s="7">
        <v>767996</v>
      </c>
      <c r="E39" s="7">
        <v>832855</v>
      </c>
      <c r="F39" s="6">
        <f t="shared" si="0"/>
        <v>4.6875244141896574E-2</v>
      </c>
      <c r="G39" s="6">
        <f t="shared" si="1"/>
        <v>1.2006891955982735E-3</v>
      </c>
    </row>
    <row r="40" spans="1:7" x14ac:dyDescent="0.35">
      <c r="A40" s="9">
        <v>38</v>
      </c>
      <c r="B40" s="6">
        <f>DEV_2020!B40</f>
        <v>44</v>
      </c>
      <c r="C40" s="6">
        <f>DEV_2020!C40</f>
        <v>6</v>
      </c>
      <c r="D40" s="7">
        <v>941824</v>
      </c>
      <c r="E40" s="7">
        <v>1000225</v>
      </c>
      <c r="F40" s="6">
        <f t="shared" si="0"/>
        <v>4.6717858113617831E-2</v>
      </c>
      <c r="G40" s="6">
        <f t="shared" si="1"/>
        <v>5.9986503036816713E-3</v>
      </c>
    </row>
    <row r="41" spans="1:7" x14ac:dyDescent="0.35">
      <c r="A41" s="9">
        <v>39</v>
      </c>
      <c r="B41" s="6">
        <f>DEV_2020!B41</f>
        <v>47</v>
      </c>
      <c r="C41" s="6">
        <f>DEV_2020!C41</f>
        <v>5</v>
      </c>
      <c r="D41" s="7">
        <v>784489</v>
      </c>
      <c r="E41" s="7">
        <v>861355</v>
      </c>
      <c r="F41" s="6">
        <f t="shared" si="0"/>
        <v>5.9911611252675308E-2</v>
      </c>
      <c r="G41" s="6">
        <f t="shared" si="1"/>
        <v>5.8048075416059584E-3</v>
      </c>
    </row>
    <row r="42" spans="1:7" x14ac:dyDescent="0.35">
      <c r="A42" s="9">
        <v>40</v>
      </c>
      <c r="B42" s="6">
        <f>DEV_2020!B42</f>
        <v>48</v>
      </c>
      <c r="C42" s="6">
        <f>DEV_2020!C42</f>
        <v>7</v>
      </c>
      <c r="D42" s="7">
        <v>1059322</v>
      </c>
      <c r="E42" s="7">
        <v>1146683</v>
      </c>
      <c r="F42" s="6">
        <f t="shared" si="0"/>
        <v>4.5312001449984048E-2</v>
      </c>
      <c r="G42" s="6">
        <f t="shared" si="1"/>
        <v>6.1045642082423824E-3</v>
      </c>
    </row>
    <row r="43" spans="1:7" x14ac:dyDescent="0.35">
      <c r="A43" s="9">
        <v>41</v>
      </c>
      <c r="B43" s="6">
        <f>DEV_2020!B43</f>
        <v>25</v>
      </c>
      <c r="C43" s="6">
        <f>DEV_2020!C43</f>
        <v>8</v>
      </c>
      <c r="D43" s="7">
        <v>624905</v>
      </c>
      <c r="E43" s="7">
        <v>690335</v>
      </c>
      <c r="F43" s="6">
        <f t="shared" si="0"/>
        <v>4.0006080924300497E-2</v>
      </c>
      <c r="G43" s="6">
        <f t="shared" si="1"/>
        <v>1.1588576560655333E-2</v>
      </c>
    </row>
    <row r="44" spans="1:7" x14ac:dyDescent="0.35">
      <c r="A44" s="9">
        <v>42</v>
      </c>
      <c r="B44" s="6">
        <f>DEV_2020!B44</f>
        <v>31</v>
      </c>
      <c r="C44" s="6">
        <f>DEV_2020!C44</f>
        <v>3</v>
      </c>
      <c r="D44" s="7">
        <v>928285</v>
      </c>
      <c r="E44" s="7">
        <v>997622</v>
      </c>
      <c r="F44" s="6">
        <f t="shared" si="0"/>
        <v>3.3394916431914771E-2</v>
      </c>
      <c r="G44" s="6">
        <f t="shared" si="1"/>
        <v>3.0071510050901041E-3</v>
      </c>
    </row>
    <row r="45" spans="1:7" x14ac:dyDescent="0.35">
      <c r="A45" s="9">
        <v>43</v>
      </c>
      <c r="B45" s="6">
        <f>DEV_2020!B45</f>
        <v>22</v>
      </c>
      <c r="C45" s="6">
        <f>DEV_2020!C45</f>
        <v>4</v>
      </c>
      <c r="D45" s="7">
        <v>768115</v>
      </c>
      <c r="E45" s="7">
        <v>850194</v>
      </c>
      <c r="F45" s="6">
        <f t="shared" si="0"/>
        <v>2.8641544560384837E-2</v>
      </c>
      <c r="G45" s="6">
        <f t="shared" si="1"/>
        <v>4.7048085495780961E-3</v>
      </c>
    </row>
    <row r="46" spans="1:7" x14ac:dyDescent="0.35">
      <c r="A46" s="9">
        <v>44</v>
      </c>
      <c r="B46" s="6">
        <f>DEV_2020!B46</f>
        <v>22</v>
      </c>
      <c r="C46" s="6">
        <f>DEV_2020!C46</f>
        <v>3</v>
      </c>
      <c r="D46" s="7">
        <v>681677</v>
      </c>
      <c r="E46" s="7">
        <v>756448</v>
      </c>
      <c r="F46" s="6">
        <f t="shared" si="0"/>
        <v>3.2273349401549412E-2</v>
      </c>
      <c r="G46" s="6">
        <f t="shared" si="1"/>
        <v>3.9659038030373534E-3</v>
      </c>
    </row>
    <row r="47" spans="1:7" x14ac:dyDescent="0.35">
      <c r="A47" s="9">
        <v>45</v>
      </c>
      <c r="B47" s="6">
        <f>DEV_2020!B47</f>
        <v>41</v>
      </c>
      <c r="C47" s="6">
        <f>DEV_2020!C47</f>
        <v>4</v>
      </c>
      <c r="D47" s="7">
        <v>919327</v>
      </c>
      <c r="E47" s="7">
        <v>976618</v>
      </c>
      <c r="F47" s="6">
        <f t="shared" si="0"/>
        <v>4.4597841682013042E-2</v>
      </c>
      <c r="G47" s="6">
        <f t="shared" si="1"/>
        <v>4.095767229356821E-3</v>
      </c>
    </row>
    <row r="48" spans="1:7" x14ac:dyDescent="0.35">
      <c r="A48" s="9">
        <v>46</v>
      </c>
      <c r="B48" s="6">
        <f>DEV_2020!B48</f>
        <v>22</v>
      </c>
      <c r="C48" s="6">
        <f>DEV_2020!C48</f>
        <v>0</v>
      </c>
      <c r="D48" s="7">
        <v>718647</v>
      </c>
      <c r="E48" s="7">
        <v>790847</v>
      </c>
      <c r="F48" s="6">
        <f t="shared" si="0"/>
        <v>3.0613082640016588E-2</v>
      </c>
      <c r="G48" s="6">
        <f t="shared" si="1"/>
        <v>0</v>
      </c>
    </row>
    <row r="49" spans="1:7" x14ac:dyDescent="0.35">
      <c r="A49" s="9">
        <v>47</v>
      </c>
      <c r="B49" s="6">
        <f>DEV_2020!B49</f>
        <v>9</v>
      </c>
      <c r="C49" s="6">
        <f>DEV_2020!C49</f>
        <v>0</v>
      </c>
      <c r="D49" s="7">
        <v>725378</v>
      </c>
      <c r="E49" s="7">
        <v>782495</v>
      </c>
      <c r="F49" s="6">
        <f t="shared" si="0"/>
        <v>1.2407324181323393E-2</v>
      </c>
      <c r="G49" s="6">
        <f t="shared" si="1"/>
        <v>0</v>
      </c>
    </row>
    <row r="50" spans="1:7" x14ac:dyDescent="0.35">
      <c r="A50" s="9">
        <v>48</v>
      </c>
      <c r="B50" s="6">
        <f>DEV_2020!B50</f>
        <v>16</v>
      </c>
      <c r="C50" s="6">
        <f>DEV_2020!C50</f>
        <v>2</v>
      </c>
      <c r="D50" s="7">
        <v>763098</v>
      </c>
      <c r="E50" s="7">
        <v>828232</v>
      </c>
      <c r="F50" s="6">
        <f t="shared" si="0"/>
        <v>2.0967162802156471E-2</v>
      </c>
      <c r="G50" s="6">
        <f t="shared" si="1"/>
        <v>2.4147823315206363E-3</v>
      </c>
    </row>
    <row r="51" spans="1:7" x14ac:dyDescent="0.35">
      <c r="A51" s="9">
        <v>49</v>
      </c>
      <c r="B51" s="6">
        <f>DEV_2020!B51</f>
        <v>13</v>
      </c>
      <c r="C51" s="6">
        <f>DEV_2020!C51</f>
        <v>2</v>
      </c>
      <c r="D51" s="7">
        <v>685894</v>
      </c>
      <c r="E51" s="7">
        <v>751877</v>
      </c>
      <c r="F51" s="6">
        <f t="shared" si="0"/>
        <v>1.8953365972001503E-2</v>
      </c>
      <c r="G51" s="6">
        <f t="shared" si="1"/>
        <v>2.6600095494342824E-3</v>
      </c>
    </row>
    <row r="52" spans="1:7" x14ac:dyDescent="0.35">
      <c r="A52" s="9">
        <v>50</v>
      </c>
      <c r="B52" s="6">
        <f>DEV_2020!B52</f>
        <v>14</v>
      </c>
      <c r="C52" s="6">
        <f>DEV_2020!C52</f>
        <v>0</v>
      </c>
      <c r="D52" s="7">
        <v>890709</v>
      </c>
      <c r="E52" s="7">
        <v>974467</v>
      </c>
      <c r="F52" s="6">
        <f t="shared" si="0"/>
        <v>1.5717815807407359E-2</v>
      </c>
      <c r="G52" s="6">
        <f t="shared" si="1"/>
        <v>0</v>
      </c>
    </row>
    <row r="53" spans="1:7" x14ac:dyDescent="0.35">
      <c r="A53" s="9">
        <v>51</v>
      </c>
      <c r="B53" s="6">
        <f>DEV_2020!B53</f>
        <v>8</v>
      </c>
      <c r="C53" s="6">
        <f>DEV_2020!C53</f>
        <v>0</v>
      </c>
      <c r="D53" s="7">
        <v>519757</v>
      </c>
      <c r="E53" s="7">
        <v>580730</v>
      </c>
      <c r="F53" s="6">
        <f t="shared" si="0"/>
        <v>1.5391808094936671E-2</v>
      </c>
      <c r="G53" s="6">
        <f t="shared" si="1"/>
        <v>0</v>
      </c>
    </row>
    <row r="54" spans="1:7" x14ac:dyDescent="0.35">
      <c r="A54" s="9">
        <v>52</v>
      </c>
      <c r="B54" s="6">
        <f>DEV_2020!B54</f>
        <v>9</v>
      </c>
      <c r="C54" s="6">
        <f>DEV_2020!C54</f>
        <v>0</v>
      </c>
      <c r="D54" s="7">
        <v>711793</v>
      </c>
      <c r="E54" s="7">
        <v>779167</v>
      </c>
      <c r="F54" s="6">
        <f t="shared" si="0"/>
        <v>1.2644125469061933E-2</v>
      </c>
      <c r="G54" s="6">
        <f t="shared" si="1"/>
        <v>0</v>
      </c>
    </row>
    <row r="55" spans="1:7" x14ac:dyDescent="0.35">
      <c r="A55" s="9">
        <v>53</v>
      </c>
      <c r="B55" s="6">
        <f>DEV_2020!B55</f>
        <v>4</v>
      </c>
      <c r="C55" s="6">
        <f>DEV_2020!C55</f>
        <v>0</v>
      </c>
      <c r="D55" s="7">
        <v>606024</v>
      </c>
      <c r="E55" s="7">
        <v>675736</v>
      </c>
      <c r="F55" s="6">
        <f t="shared" si="0"/>
        <v>6.6003986640793101E-3</v>
      </c>
      <c r="G55" s="6">
        <f t="shared" si="1"/>
        <v>0</v>
      </c>
    </row>
    <row r="56" spans="1:7" x14ac:dyDescent="0.35">
      <c r="A56" s="9">
        <v>54</v>
      </c>
      <c r="B56" s="6">
        <f>DEV_2020!B56</f>
        <v>11</v>
      </c>
      <c r="C56" s="6">
        <f>DEV_2020!C56</f>
        <v>0</v>
      </c>
      <c r="D56" s="7">
        <v>603880</v>
      </c>
      <c r="E56" s="7">
        <v>695269</v>
      </c>
      <c r="F56" s="6">
        <f t="shared" si="0"/>
        <v>1.8215539511161158E-2</v>
      </c>
      <c r="G56" s="6">
        <f t="shared" si="1"/>
        <v>0</v>
      </c>
    </row>
    <row r="57" spans="1:7" x14ac:dyDescent="0.35">
      <c r="A57" s="9">
        <v>55</v>
      </c>
      <c r="B57" s="6">
        <f>DEV_2020!B57</f>
        <v>4</v>
      </c>
      <c r="C57" s="6">
        <f>DEV_2020!C57</f>
        <v>1</v>
      </c>
      <c r="D57" s="7">
        <v>621423</v>
      </c>
      <c r="E57" s="7">
        <v>694085</v>
      </c>
      <c r="F57" s="6">
        <f t="shared" si="0"/>
        <v>6.4368393187892942E-3</v>
      </c>
      <c r="G57" s="6">
        <f t="shared" si="1"/>
        <v>1.4407457299898427E-3</v>
      </c>
    </row>
    <row r="58" spans="1:7" x14ac:dyDescent="0.35">
      <c r="A58" s="9">
        <v>56</v>
      </c>
      <c r="B58" s="6">
        <f>DEV_2020!B58</f>
        <v>2</v>
      </c>
      <c r="C58" s="6">
        <f>DEV_2020!C58</f>
        <v>0</v>
      </c>
      <c r="D58" s="7">
        <v>591296</v>
      </c>
      <c r="E58" s="7">
        <v>644523</v>
      </c>
      <c r="F58" s="6">
        <f t="shared" si="0"/>
        <v>3.382400692715662E-3</v>
      </c>
      <c r="G58" s="6">
        <f t="shared" si="1"/>
        <v>0</v>
      </c>
    </row>
    <row r="59" spans="1:7" x14ac:dyDescent="0.35">
      <c r="A59" s="9">
        <v>57</v>
      </c>
      <c r="B59" s="6">
        <f>DEV_2020!B59</f>
        <v>2</v>
      </c>
      <c r="C59" s="6">
        <f>DEV_2020!C59</f>
        <v>1</v>
      </c>
      <c r="D59" s="7">
        <v>476655</v>
      </c>
      <c r="E59" s="7">
        <v>536515</v>
      </c>
      <c r="F59" s="6">
        <f t="shared" si="0"/>
        <v>4.1959068928260485E-3</v>
      </c>
      <c r="G59" s="6">
        <f t="shared" si="1"/>
        <v>1.8638807861849156E-3</v>
      </c>
    </row>
    <row r="60" spans="1:7" x14ac:dyDescent="0.35">
      <c r="A60" s="9">
        <v>58</v>
      </c>
      <c r="B60" s="6">
        <f>DEV_2020!B60</f>
        <v>1</v>
      </c>
      <c r="C60" s="6">
        <f>DEV_2020!C60</f>
        <v>0</v>
      </c>
      <c r="D60" s="7">
        <v>524223</v>
      </c>
      <c r="E60" s="7">
        <v>589095</v>
      </c>
      <c r="F60" s="6">
        <f t="shared" si="0"/>
        <v>1.9075851307554228E-3</v>
      </c>
      <c r="G60" s="6">
        <f t="shared" si="1"/>
        <v>0</v>
      </c>
    </row>
    <row r="61" spans="1:7" x14ac:dyDescent="0.35">
      <c r="A61" s="9">
        <v>59</v>
      </c>
      <c r="B61" s="6">
        <f>DEV_2020!B61</f>
        <v>1</v>
      </c>
      <c r="C61" s="6">
        <f>DEV_2020!C61</f>
        <v>0</v>
      </c>
      <c r="D61" s="7">
        <v>479379</v>
      </c>
      <c r="E61" s="7">
        <v>538764</v>
      </c>
      <c r="F61" s="6">
        <f t="shared" si="0"/>
        <v>2.0860321374111092E-3</v>
      </c>
      <c r="G61" s="6">
        <f t="shared" si="1"/>
        <v>0</v>
      </c>
    </row>
    <row r="62" spans="1:7" x14ac:dyDescent="0.35">
      <c r="A62" s="9">
        <v>60</v>
      </c>
      <c r="B62" s="6">
        <f>DEV_2020!B62</f>
        <v>6</v>
      </c>
      <c r="C62" s="6">
        <f>DEV_2020!C62</f>
        <v>0</v>
      </c>
      <c r="D62" s="7">
        <v>627532</v>
      </c>
      <c r="E62" s="7">
        <v>705998</v>
      </c>
      <c r="F62" s="6">
        <f t="shared" si="0"/>
        <v>9.5612654016050177E-3</v>
      </c>
      <c r="G62" s="6">
        <f t="shared" si="1"/>
        <v>0</v>
      </c>
    </row>
    <row r="63" spans="1:7" x14ac:dyDescent="0.35">
      <c r="A63" s="9">
        <v>61</v>
      </c>
      <c r="B63" s="6">
        <f>DEV_2020!B63</f>
        <v>1</v>
      </c>
      <c r="C63" s="6">
        <f>DEV_2020!C63</f>
        <v>0</v>
      </c>
      <c r="D63" s="7">
        <v>347068</v>
      </c>
      <c r="E63" s="7">
        <v>399294</v>
      </c>
      <c r="F63" s="6">
        <f t="shared" si="0"/>
        <v>2.881279749213411E-3</v>
      </c>
      <c r="G63" s="6">
        <f t="shared" si="1"/>
        <v>0</v>
      </c>
    </row>
    <row r="64" spans="1:7" x14ac:dyDescent="0.35">
      <c r="A64" s="9">
        <v>62</v>
      </c>
      <c r="B64" s="6">
        <f>DEV_2020!B64</f>
        <v>5</v>
      </c>
      <c r="C64" s="6">
        <f>DEV_2020!C64</f>
        <v>0</v>
      </c>
      <c r="D64" s="7">
        <v>456755</v>
      </c>
      <c r="E64" s="7">
        <v>516023</v>
      </c>
      <c r="F64" s="6">
        <f t="shared" si="0"/>
        <v>1.0946787665159658E-2</v>
      </c>
      <c r="G64" s="6">
        <f t="shared" si="1"/>
        <v>0</v>
      </c>
    </row>
    <row r="65" spans="1:7" x14ac:dyDescent="0.35">
      <c r="A65" s="9">
        <v>63</v>
      </c>
      <c r="B65" s="6">
        <f>DEV_2020!B65</f>
        <v>3</v>
      </c>
      <c r="C65" s="6">
        <f>DEV_2020!C65</f>
        <v>0</v>
      </c>
      <c r="D65" s="7">
        <v>431407</v>
      </c>
      <c r="E65" s="7">
        <v>488413</v>
      </c>
      <c r="F65" s="6">
        <f t="shared" si="0"/>
        <v>6.9539900836101407E-3</v>
      </c>
      <c r="G65" s="6">
        <f t="shared" si="1"/>
        <v>0</v>
      </c>
    </row>
    <row r="66" spans="1:7" x14ac:dyDescent="0.35">
      <c r="A66" s="9">
        <v>64</v>
      </c>
      <c r="B66" s="6">
        <f>DEV_2020!B66</f>
        <v>0</v>
      </c>
      <c r="C66" s="6">
        <f>DEV_2020!C66</f>
        <v>0</v>
      </c>
      <c r="D66" s="7">
        <v>395100</v>
      </c>
      <c r="E66" s="7">
        <v>453472</v>
      </c>
      <c r="F66" s="6">
        <f t="shared" si="0"/>
        <v>0</v>
      </c>
      <c r="G66" s="6">
        <f t="shared" si="1"/>
        <v>0</v>
      </c>
    </row>
    <row r="67" spans="1:7" x14ac:dyDescent="0.35">
      <c r="A67" s="9">
        <v>65</v>
      </c>
      <c r="B67" s="6">
        <f>DEV_2020!B67</f>
        <v>1</v>
      </c>
      <c r="C67" s="6">
        <f>DEV_2020!C67</f>
        <v>0</v>
      </c>
      <c r="D67" s="7">
        <v>462245</v>
      </c>
      <c r="E67" s="7">
        <v>520856</v>
      </c>
      <c r="F67" s="6">
        <f t="shared" ref="F67" si="2">B67/D67 * 1000</f>
        <v>2.1633549308267262E-3</v>
      </c>
      <c r="G67" s="6">
        <f t="shared" ref="G67" si="3">C67/E67 * 1000</f>
        <v>0</v>
      </c>
    </row>
    <row r="74" spans="1:7" x14ac:dyDescent="0.35">
      <c r="D74" s="5"/>
      <c r="E74" s="5"/>
    </row>
    <row r="75" spans="1:7" x14ac:dyDescent="0.35">
      <c r="D75" s="5"/>
      <c r="E75" s="5"/>
    </row>
    <row r="76" spans="1:7" x14ac:dyDescent="0.35">
      <c r="D76" s="5"/>
      <c r="E76" s="5"/>
    </row>
    <row r="77" spans="1:7" x14ac:dyDescent="0.35">
      <c r="D77" s="5"/>
      <c r="E77" s="5"/>
    </row>
    <row r="78" spans="1:7" x14ac:dyDescent="0.35">
      <c r="D78" s="5"/>
      <c r="E78" s="5"/>
    </row>
    <row r="79" spans="1:7" x14ac:dyDescent="0.35">
      <c r="D79" s="5"/>
      <c r="E79" s="5"/>
    </row>
    <row r="80" spans="1:7" x14ac:dyDescent="0.35">
      <c r="D80" s="5"/>
      <c r="E80" s="5"/>
    </row>
    <row r="81" spans="4:5" x14ac:dyDescent="0.35">
      <c r="D81" s="5"/>
      <c r="E81" s="5"/>
    </row>
    <row r="82" spans="4:5" x14ac:dyDescent="0.35">
      <c r="D82" s="5"/>
      <c r="E82" s="5"/>
    </row>
    <row r="83" spans="4:5" x14ac:dyDescent="0.35">
      <c r="D83" s="5"/>
      <c r="E83" s="5"/>
    </row>
    <row r="84" spans="4:5" x14ac:dyDescent="0.35">
      <c r="D84" s="5"/>
      <c r="E84" s="5"/>
    </row>
    <row r="85" spans="4:5" x14ac:dyDescent="0.35">
      <c r="D85" s="5"/>
      <c r="E85" s="5"/>
    </row>
    <row r="86" spans="4:5" x14ac:dyDescent="0.35">
      <c r="D86" s="5"/>
      <c r="E86" s="5"/>
    </row>
    <row r="87" spans="4:5" x14ac:dyDescent="0.35">
      <c r="D87" s="5"/>
      <c r="E87" s="5"/>
    </row>
    <row r="88" spans="4:5" x14ac:dyDescent="0.35">
      <c r="D88" s="5"/>
      <c r="E88" s="5"/>
    </row>
    <row r="89" spans="4:5" x14ac:dyDescent="0.35">
      <c r="D89" s="5"/>
      <c r="E89" s="5"/>
    </row>
    <row r="90" spans="4:5" x14ac:dyDescent="0.35">
      <c r="D90" s="5"/>
      <c r="E90" s="5"/>
    </row>
    <row r="91" spans="4:5" x14ac:dyDescent="0.35">
      <c r="D91" s="5"/>
      <c r="E91" s="5"/>
    </row>
    <row r="92" spans="4:5" x14ac:dyDescent="0.35">
      <c r="D92" s="5"/>
      <c r="E92" s="5"/>
    </row>
    <row r="93" spans="4:5" x14ac:dyDescent="0.35">
      <c r="D93" s="5"/>
      <c r="E93" s="5"/>
    </row>
    <row r="94" spans="4:5" x14ac:dyDescent="0.35">
      <c r="D94" s="5"/>
      <c r="E94" s="5"/>
    </row>
    <row r="95" spans="4:5" x14ac:dyDescent="0.35">
      <c r="D95" s="5"/>
      <c r="E95" s="5"/>
    </row>
    <row r="96" spans="4:5" x14ac:dyDescent="0.35">
      <c r="D96" s="5"/>
      <c r="E96" s="5"/>
    </row>
    <row r="97" spans="4:5" x14ac:dyDescent="0.35">
      <c r="D97" s="5"/>
      <c r="E97" s="5"/>
    </row>
    <row r="98" spans="4:5" x14ac:dyDescent="0.35">
      <c r="D98" s="5"/>
      <c r="E98" s="5"/>
    </row>
    <row r="99" spans="4:5" x14ac:dyDescent="0.35">
      <c r="D99" s="5"/>
      <c r="E99" s="5"/>
    </row>
    <row r="100" spans="4:5" x14ac:dyDescent="0.35">
      <c r="D100" s="5"/>
      <c r="E100" s="5"/>
    </row>
    <row r="101" spans="4:5" x14ac:dyDescent="0.35">
      <c r="D101" s="5"/>
      <c r="E10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4A60-C60E-4571-B539-635BD5519386}">
  <dimension ref="A1:L67"/>
  <sheetViews>
    <sheetView topLeftCell="H6" zoomScale="87" zoomScaleNormal="80" workbookViewId="0">
      <selection activeCell="E4" sqref="E4:E14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6" max="6" width="10.36328125" customWidth="1"/>
    <col min="7" max="7" width="14.36328125" bestFit="1" customWidth="1"/>
    <col min="9" max="10" width="12.453125" bestFit="1" customWidth="1"/>
  </cols>
  <sheetData>
    <row r="1" spans="1:12" x14ac:dyDescent="0.35">
      <c r="A1" s="8" t="s">
        <v>0</v>
      </c>
      <c r="B1" s="8" t="s">
        <v>3</v>
      </c>
      <c r="G1" s="11" t="s">
        <v>16</v>
      </c>
      <c r="I1" s="11" t="s">
        <v>19</v>
      </c>
      <c r="J1" s="10" t="s">
        <v>17</v>
      </c>
      <c r="L1" t="s">
        <v>18</v>
      </c>
    </row>
    <row r="2" spans="1:12" x14ac:dyDescent="0.35">
      <c r="A2" s="9">
        <v>0</v>
      </c>
      <c r="B2" s="12">
        <f>Tasas!F2</f>
        <v>0</v>
      </c>
      <c r="G2">
        <f>$E$4*EXP(-$E$5*A2) + $E$6*EXP(-$E$8*(A2-$E$7)-EXP(-$E$9*(A2-$E$7))) + $E$10*EXP(-$E$12*(A2-$E$11)-EXP(-$E$13*(A2-$E$11))) + $E$14</f>
        <v>3.279749214382785E-158</v>
      </c>
      <c r="I2">
        <f>ABS(G2-B2)</f>
        <v>3.279749214382785E-158</v>
      </c>
      <c r="J2" s="1">
        <f>(1/L2)*ABS(SUM(I2:I82))/((1/L2)*SUM(B2:B82)) * 100</f>
        <v>21.811305949142064</v>
      </c>
      <c r="L2">
        <f>COUNT(G2:G82)</f>
        <v>66</v>
      </c>
    </row>
    <row r="3" spans="1:12" x14ac:dyDescent="0.35">
      <c r="A3" s="9">
        <v>1</v>
      </c>
      <c r="B3" s="12">
        <f>Tasas!F3</f>
        <v>0</v>
      </c>
      <c r="G3">
        <f t="shared" ref="G3:G66" si="0">$E$4*EXP(-$E$5*A3) + $E$6*EXP(-$E$8*(A3-$E$7)-EXP(-$E$9*(A3-$E$7))) + $E$10*EXP(-$E$12*(A3-$E$11)-EXP(-$E$13*(A3-$E$11))) + $E$14</f>
        <v>3.8892238546815881E-118</v>
      </c>
      <c r="I3">
        <f t="shared" ref="I3:I19" si="1">ABS(G3-B3)</f>
        <v>3.8892238546815881E-118</v>
      </c>
    </row>
    <row r="4" spans="1:12" ht="16.5" x14ac:dyDescent="0.45">
      <c r="A4" s="9">
        <v>2</v>
      </c>
      <c r="B4" s="12">
        <f>Tasas!F4</f>
        <v>0</v>
      </c>
      <c r="D4" s="13" t="s">
        <v>5</v>
      </c>
      <c r="E4" s="6">
        <v>0</v>
      </c>
      <c r="G4">
        <f t="shared" si="0"/>
        <v>2.7376534605628332E-88</v>
      </c>
      <c r="I4">
        <f t="shared" si="1"/>
        <v>2.7376534605628332E-88</v>
      </c>
    </row>
    <row r="5" spans="1:12" ht="16.5" x14ac:dyDescent="0.45">
      <c r="A5" s="9">
        <v>3</v>
      </c>
      <c r="B5" s="12">
        <f>Tasas!F5</f>
        <v>0</v>
      </c>
      <c r="D5" s="13" t="s">
        <v>6</v>
      </c>
      <c r="E5" s="6">
        <v>6.8894756096929699</v>
      </c>
      <c r="G5">
        <f t="shared" si="0"/>
        <v>4.6353331356580551E-66</v>
      </c>
      <c r="I5">
        <f t="shared" si="1"/>
        <v>4.6353331356580551E-66</v>
      </c>
    </row>
    <row r="6" spans="1:12" ht="16.5" x14ac:dyDescent="0.45">
      <c r="A6" s="9">
        <v>4</v>
      </c>
      <c r="B6" s="12">
        <f>Tasas!F6</f>
        <v>0</v>
      </c>
      <c r="D6" s="13" t="s">
        <v>7</v>
      </c>
      <c r="E6" s="6">
        <v>0.14960880007819807</v>
      </c>
      <c r="G6">
        <f t="shared" si="0"/>
        <v>1.6546986068493579E-49</v>
      </c>
      <c r="I6">
        <f t="shared" si="1"/>
        <v>1.6546986068493579E-49</v>
      </c>
    </row>
    <row r="7" spans="1:12" ht="16.5" x14ac:dyDescent="0.45">
      <c r="A7" s="9">
        <v>5</v>
      </c>
      <c r="B7" s="12">
        <f>Tasas!F7</f>
        <v>0</v>
      </c>
      <c r="D7" s="13" t="s">
        <v>8</v>
      </c>
      <c r="E7" s="6">
        <v>20.016306295837314</v>
      </c>
      <c r="G7">
        <f t="shared" si="0"/>
        <v>3.4886099642219677E-37</v>
      </c>
      <c r="I7">
        <f t="shared" si="1"/>
        <v>3.4886099642219677E-37</v>
      </c>
    </row>
    <row r="8" spans="1:12" ht="16.5" x14ac:dyDescent="0.45">
      <c r="A8" s="9">
        <v>6</v>
      </c>
      <c r="B8" s="12">
        <f>Tasas!F8</f>
        <v>0</v>
      </c>
      <c r="D8" s="13" t="s">
        <v>9</v>
      </c>
      <c r="E8" s="6">
        <v>7.1226515742697602E-2</v>
      </c>
      <c r="G8">
        <f t="shared" si="0"/>
        <v>5.2020442402023742E-28</v>
      </c>
      <c r="I8">
        <f t="shared" si="1"/>
        <v>5.2020442402023742E-28</v>
      </c>
    </row>
    <row r="9" spans="1:12" ht="16.5" x14ac:dyDescent="0.45">
      <c r="A9" s="9">
        <v>7</v>
      </c>
      <c r="B9" s="12">
        <f>Tasas!F9</f>
        <v>0</v>
      </c>
      <c r="D9" s="13" t="s">
        <v>10</v>
      </c>
      <c r="E9" s="6">
        <v>0.29436246230131424</v>
      </c>
      <c r="G9">
        <f t="shared" si="0"/>
        <v>3.4883385377443218E-21</v>
      </c>
      <c r="I9">
        <f t="shared" si="1"/>
        <v>3.4883385377443218E-21</v>
      </c>
    </row>
    <row r="10" spans="1:12" ht="16.5" x14ac:dyDescent="0.45">
      <c r="A10" s="9">
        <v>8</v>
      </c>
      <c r="B10" s="12">
        <f>Tasas!F10</f>
        <v>0</v>
      </c>
      <c r="D10" s="13" t="s">
        <v>11</v>
      </c>
      <c r="E10" s="6">
        <v>9.5887389784353883E-4</v>
      </c>
      <c r="G10">
        <f t="shared" si="0"/>
        <v>4.1732632513121305E-16</v>
      </c>
      <c r="I10">
        <f t="shared" si="1"/>
        <v>4.1732632513121305E-16</v>
      </c>
    </row>
    <row r="11" spans="1:12" ht="16.5" x14ac:dyDescent="0.45">
      <c r="A11" s="9">
        <v>9</v>
      </c>
      <c r="B11" s="12">
        <f>Tasas!F11</f>
        <v>0</v>
      </c>
      <c r="D11" s="13" t="s">
        <v>13</v>
      </c>
      <c r="E11" s="6">
        <v>102.32634145365337</v>
      </c>
      <c r="G11">
        <f t="shared" si="0"/>
        <v>2.4867040418899196E-12</v>
      </c>
      <c r="I11">
        <f t="shared" si="1"/>
        <v>2.4867040418899196E-12</v>
      </c>
    </row>
    <row r="12" spans="1:12" ht="16.5" x14ac:dyDescent="0.45">
      <c r="A12" s="9">
        <v>10</v>
      </c>
      <c r="B12" s="12">
        <f>Tasas!F12</f>
        <v>0</v>
      </c>
      <c r="D12" s="13" t="s">
        <v>12</v>
      </c>
      <c r="E12" s="6">
        <v>4.7753215186507006E-2</v>
      </c>
      <c r="G12">
        <f t="shared" si="0"/>
        <v>1.5857911573090834E-9</v>
      </c>
      <c r="I12">
        <f t="shared" si="1"/>
        <v>1.5857911573090834E-9</v>
      </c>
    </row>
    <row r="13" spans="1:12" ht="16.5" x14ac:dyDescent="0.45">
      <c r="A13" s="9">
        <v>11</v>
      </c>
      <c r="B13" s="12">
        <f>Tasas!F13</f>
        <v>0</v>
      </c>
      <c r="D13" s="13" t="s">
        <v>15</v>
      </c>
      <c r="E13" s="6">
        <v>0.10722227486097111</v>
      </c>
      <c r="G13">
        <f t="shared" si="0"/>
        <v>1.9134603959743516E-7</v>
      </c>
      <c r="I13">
        <f t="shared" si="1"/>
        <v>1.9134603959743516E-7</v>
      </c>
    </row>
    <row r="14" spans="1:12" x14ac:dyDescent="0.35">
      <c r="A14" s="9">
        <v>12</v>
      </c>
      <c r="B14" s="12">
        <f>Tasas!F14</f>
        <v>0</v>
      </c>
      <c r="D14" s="13" t="s">
        <v>14</v>
      </c>
      <c r="E14" s="6">
        <v>0</v>
      </c>
      <c r="G14">
        <f t="shared" si="0"/>
        <v>6.6790896064154984E-6</v>
      </c>
      <c r="I14">
        <f t="shared" si="1"/>
        <v>6.6790896064154984E-6</v>
      </c>
    </row>
    <row r="15" spans="1:12" x14ac:dyDescent="0.35">
      <c r="A15" s="9">
        <v>13</v>
      </c>
      <c r="B15" s="12">
        <f>Tasas!F15</f>
        <v>0</v>
      </c>
      <c r="G15">
        <f t="shared" si="0"/>
        <v>9.2533336013330593E-5</v>
      </c>
      <c r="I15">
        <f t="shared" si="1"/>
        <v>9.2533336013330593E-5</v>
      </c>
    </row>
    <row r="16" spans="1:12" x14ac:dyDescent="0.35">
      <c r="A16" s="9">
        <v>14</v>
      </c>
      <c r="B16" s="12">
        <f>Tasas!F16</f>
        <v>0</v>
      </c>
      <c r="G16">
        <f t="shared" si="0"/>
        <v>6.4401435951535514E-4</v>
      </c>
      <c r="I16">
        <f t="shared" si="1"/>
        <v>6.4401435951535514E-4</v>
      </c>
    </row>
    <row r="17" spans="1:9" x14ac:dyDescent="0.35">
      <c r="A17" s="9">
        <v>15</v>
      </c>
      <c r="B17" s="12">
        <f>Tasas!F17</f>
        <v>0</v>
      </c>
      <c r="G17">
        <f t="shared" si="0"/>
        <v>2.6837877805093863E-3</v>
      </c>
      <c r="I17">
        <f t="shared" si="1"/>
        <v>2.6837877805093863E-3</v>
      </c>
    </row>
    <row r="18" spans="1:9" x14ac:dyDescent="0.35">
      <c r="A18" s="9">
        <v>16</v>
      </c>
      <c r="B18" s="12">
        <f>Tasas!F18</f>
        <v>0</v>
      </c>
      <c r="G18">
        <f t="shared" si="0"/>
        <v>7.632284575355191E-3</v>
      </c>
      <c r="I18">
        <f t="shared" si="1"/>
        <v>7.632284575355191E-3</v>
      </c>
    </row>
    <row r="19" spans="1:9" x14ac:dyDescent="0.35">
      <c r="A19" s="9">
        <v>17</v>
      </c>
      <c r="B19" s="12">
        <f>Tasas!F19</f>
        <v>0</v>
      </c>
      <c r="G19">
        <f t="shared" si="0"/>
        <v>1.6327884875022083E-2</v>
      </c>
      <c r="I19">
        <f t="shared" si="1"/>
        <v>1.6327884875022083E-2</v>
      </c>
    </row>
    <row r="20" spans="1:9" x14ac:dyDescent="0.35">
      <c r="A20" s="9">
        <v>18</v>
      </c>
      <c r="B20" s="12">
        <f>Tasas!F20</f>
        <v>3.5815000174811311E-2</v>
      </c>
      <c r="G20">
        <f t="shared" si="0"/>
        <v>2.8255266663641372E-2</v>
      </c>
      <c r="I20">
        <f t="shared" ref="I20:I51" si="2">ABS(G20-B20)</f>
        <v>7.5597335111699387E-3</v>
      </c>
    </row>
    <row r="21" spans="1:9" x14ac:dyDescent="0.35">
      <c r="A21" s="9">
        <v>19</v>
      </c>
      <c r="B21" s="12">
        <f>Tasas!F21</f>
        <v>5.1055292882191412E-2</v>
      </c>
      <c r="G21">
        <f t="shared" si="0"/>
        <v>4.1749320389343196E-2</v>
      </c>
      <c r="I21">
        <f t="shared" si="2"/>
        <v>9.3059724928482163E-3</v>
      </c>
    </row>
    <row r="22" spans="1:9" x14ac:dyDescent="0.35">
      <c r="A22" s="9">
        <v>20</v>
      </c>
      <c r="B22" s="12">
        <f>Tasas!F22</f>
        <v>4.0131491704995144E-2</v>
      </c>
      <c r="G22">
        <f t="shared" si="0"/>
        <v>5.4837476000109908E-2</v>
      </c>
      <c r="I22">
        <f t="shared" si="2"/>
        <v>1.4705984295114764E-2</v>
      </c>
    </row>
    <row r="23" spans="1:9" x14ac:dyDescent="0.35">
      <c r="A23" s="9">
        <v>21</v>
      </c>
      <c r="B23" s="12">
        <f>Tasas!F23</f>
        <v>6.6859165346894595E-2</v>
      </c>
      <c r="G23">
        <f t="shared" si="0"/>
        <v>6.598106513197953E-2</v>
      </c>
      <c r="I23">
        <f t="shared" si="2"/>
        <v>8.7810021491506463E-4</v>
      </c>
    </row>
    <row r="24" spans="1:9" x14ac:dyDescent="0.35">
      <c r="A24" s="9">
        <v>22</v>
      </c>
      <c r="B24" s="12">
        <f>Tasas!F24</f>
        <v>8.3816297278513086E-2</v>
      </c>
      <c r="G24">
        <f t="shared" si="0"/>
        <v>7.4368108731637364E-2</v>
      </c>
      <c r="I24">
        <f t="shared" si="2"/>
        <v>9.4481885468757215E-3</v>
      </c>
    </row>
    <row r="25" spans="1:9" x14ac:dyDescent="0.35">
      <c r="A25" s="9">
        <v>23</v>
      </c>
      <c r="B25" s="12">
        <f>Tasas!F25</f>
        <v>7.9593119970709725E-2</v>
      </c>
      <c r="G25">
        <f t="shared" si="0"/>
        <v>7.9838984628901113E-2</v>
      </c>
      <c r="I25">
        <f t="shared" si="2"/>
        <v>2.458646581913887E-4</v>
      </c>
    </row>
    <row r="26" spans="1:9" x14ac:dyDescent="0.35">
      <c r="A26" s="9">
        <v>24</v>
      </c>
      <c r="B26" s="12">
        <f>Tasas!F26</f>
        <v>6.7305702500758444E-2</v>
      </c>
      <c r="G26">
        <f t="shared" si="0"/>
        <v>8.2659823441134317E-2</v>
      </c>
      <c r="I26">
        <f t="shared" si="2"/>
        <v>1.5354120940375873E-2</v>
      </c>
    </row>
    <row r="27" spans="1:9" x14ac:dyDescent="0.35">
      <c r="A27" s="9">
        <v>25</v>
      </c>
      <c r="B27" s="12">
        <f>Tasas!F27</f>
        <v>0.10810556743672299</v>
      </c>
      <c r="G27">
        <f t="shared" si="0"/>
        <v>8.3299229594401447E-2</v>
      </c>
      <c r="I27">
        <f t="shared" si="2"/>
        <v>2.4806337842321544E-2</v>
      </c>
    </row>
    <row r="28" spans="1:9" x14ac:dyDescent="0.35">
      <c r="A28" s="9">
        <v>26</v>
      </c>
      <c r="B28" s="12">
        <f>Tasas!F28</f>
        <v>7.1266649408958424E-2</v>
      </c>
      <c r="G28">
        <f t="shared" si="0"/>
        <v>8.2270922740295543E-2</v>
      </c>
      <c r="I28">
        <f t="shared" si="2"/>
        <v>1.1004273331337119E-2</v>
      </c>
    </row>
    <row r="29" spans="1:9" x14ac:dyDescent="0.35">
      <c r="A29" s="9">
        <v>27</v>
      </c>
      <c r="B29" s="12">
        <f>Tasas!F29</f>
        <v>4.0834232907994192E-2</v>
      </c>
      <c r="G29">
        <f t="shared" si="0"/>
        <v>8.0045985439790385E-2</v>
      </c>
      <c r="I29">
        <f t="shared" si="2"/>
        <v>3.9211752531796193E-2</v>
      </c>
    </row>
    <row r="30" spans="1:9" x14ac:dyDescent="0.35">
      <c r="A30" s="9">
        <v>28</v>
      </c>
      <c r="B30" s="12">
        <f>Tasas!F30</f>
        <v>7.3875003494088001E-2</v>
      </c>
      <c r="G30">
        <f t="shared" si="0"/>
        <v>7.7016027666325051E-2</v>
      </c>
      <c r="I30">
        <f t="shared" si="2"/>
        <v>3.1410241722370502E-3</v>
      </c>
    </row>
    <row r="31" spans="1:9" x14ac:dyDescent="0.35">
      <c r="A31" s="9">
        <v>29</v>
      </c>
      <c r="B31" s="12">
        <f>Tasas!F31</f>
        <v>8.6839526194522801E-2</v>
      </c>
      <c r="G31">
        <f t="shared" si="0"/>
        <v>7.348660436548346E-2</v>
      </c>
      <c r="I31">
        <f t="shared" si="2"/>
        <v>1.3352921829039341E-2</v>
      </c>
    </row>
    <row r="32" spans="1:9" x14ac:dyDescent="0.35">
      <c r="A32" s="9">
        <v>30</v>
      </c>
      <c r="B32" s="12">
        <f>Tasas!F32</f>
        <v>6.9685500624991834E-2</v>
      </c>
      <c r="G32">
        <f t="shared" si="0"/>
        <v>6.9685500626753896E-2</v>
      </c>
      <c r="I32">
        <f t="shared" si="2"/>
        <v>1.7620627179582016E-12</v>
      </c>
    </row>
    <row r="33" spans="1:9" x14ac:dyDescent="0.35">
      <c r="A33" s="9">
        <v>31</v>
      </c>
      <c r="B33" s="12">
        <f>Tasas!F33</f>
        <v>5.0390046195415324E-2</v>
      </c>
      <c r="G33">
        <f t="shared" si="0"/>
        <v>6.5776460456116223E-2</v>
      </c>
      <c r="I33">
        <f t="shared" si="2"/>
        <v>1.5386414260700899E-2</v>
      </c>
    </row>
    <row r="34" spans="1:9" x14ac:dyDescent="0.35">
      <c r="A34" s="9">
        <v>32</v>
      </c>
      <c r="B34" s="12">
        <f>Tasas!F34</f>
        <v>6.0420002354296641E-2</v>
      </c>
      <c r="G34">
        <f t="shared" si="0"/>
        <v>6.1873397805284412E-2</v>
      </c>
      <c r="I34">
        <f t="shared" si="2"/>
        <v>1.4533954509877711E-3</v>
      </c>
    </row>
    <row r="35" spans="1:9" x14ac:dyDescent="0.35">
      <c r="A35" s="9">
        <v>33</v>
      </c>
      <c r="B35" s="12">
        <f>Tasas!F35</f>
        <v>6.3590233953181113E-2</v>
      </c>
      <c r="G35">
        <f t="shared" si="0"/>
        <v>5.8052902675199802E-2</v>
      </c>
      <c r="I35">
        <f t="shared" si="2"/>
        <v>5.5373312779813111E-3</v>
      </c>
    </row>
    <row r="36" spans="1:9" x14ac:dyDescent="0.35">
      <c r="A36" s="9">
        <v>34</v>
      </c>
      <c r="B36" s="12">
        <f>Tasas!F36</f>
        <v>5.7395328259426885E-2</v>
      </c>
      <c r="G36">
        <f t="shared" si="0"/>
        <v>5.4364369237896733E-2</v>
      </c>
      <c r="I36">
        <f t="shared" si="2"/>
        <v>3.0309590215301524E-3</v>
      </c>
    </row>
    <row r="37" spans="1:9" x14ac:dyDescent="0.35">
      <c r="A37" s="9">
        <v>35</v>
      </c>
      <c r="B37" s="12">
        <f>Tasas!F37</f>
        <v>6.6235720510097837E-2</v>
      </c>
      <c r="G37">
        <f t="shared" si="0"/>
        <v>5.0837799070391043E-2</v>
      </c>
      <c r="I37">
        <f t="shared" si="2"/>
        <v>1.5397921439706794E-2</v>
      </c>
    </row>
    <row r="38" spans="1:9" x14ac:dyDescent="0.35">
      <c r="A38" s="9">
        <v>36</v>
      </c>
      <c r="B38" s="12">
        <f>Tasas!F38</f>
        <v>3.7888573150779301E-2</v>
      </c>
      <c r="G38">
        <f t="shared" si="0"/>
        <v>4.7489619831162351E-2</v>
      </c>
      <c r="I38">
        <f t="shared" si="2"/>
        <v>9.6010466803830505E-3</v>
      </c>
    </row>
    <row r="39" spans="1:9" x14ac:dyDescent="0.35">
      <c r="A39" s="9">
        <v>37</v>
      </c>
      <c r="B39" s="12">
        <f>Tasas!F39</f>
        <v>4.6875244141896574E-2</v>
      </c>
      <c r="G39">
        <f t="shared" si="0"/>
        <v>4.4326926452595498E-2</v>
      </c>
      <c r="I39">
        <f t="shared" si="2"/>
        <v>2.5483176893010759E-3</v>
      </c>
    </row>
    <row r="40" spans="1:9" x14ac:dyDescent="0.35">
      <c r="A40" s="9">
        <v>38</v>
      </c>
      <c r="B40" s="12">
        <f>Tasas!F40</f>
        <v>4.6717858113617831E-2</v>
      </c>
      <c r="G40">
        <f t="shared" si="0"/>
        <v>4.1350521253472723E-2</v>
      </c>
      <c r="I40">
        <f t="shared" si="2"/>
        <v>5.3673368601451082E-3</v>
      </c>
    </row>
    <row r="41" spans="1:9" x14ac:dyDescent="0.35">
      <c r="A41" s="9">
        <v>39</v>
      </c>
      <c r="B41" s="12">
        <f>Tasas!F41</f>
        <v>5.9911611252675308E-2</v>
      </c>
      <c r="G41">
        <f t="shared" si="0"/>
        <v>3.8557064892488016E-2</v>
      </c>
      <c r="I41">
        <f t="shared" si="2"/>
        <v>2.1354546360187292E-2</v>
      </c>
    </row>
    <row r="42" spans="1:9" x14ac:dyDescent="0.35">
      <c r="A42" s="9">
        <v>40</v>
      </c>
      <c r="B42" s="12">
        <f>Tasas!F42</f>
        <v>4.5312001449984048E-2</v>
      </c>
      <c r="G42">
        <f t="shared" si="0"/>
        <v>3.5940581652768408E-2</v>
      </c>
      <c r="I42">
        <f t="shared" si="2"/>
        <v>9.3714197972156396E-3</v>
      </c>
    </row>
    <row r="43" spans="1:9" x14ac:dyDescent="0.35">
      <c r="A43" s="9">
        <v>41</v>
      </c>
      <c r="B43" s="12">
        <f>Tasas!F43</f>
        <v>4.0006080924300497E-2</v>
      </c>
      <c r="G43">
        <f t="shared" si="0"/>
        <v>3.3493502288014967E-2</v>
      </c>
      <c r="I43">
        <f t="shared" si="2"/>
        <v>6.5125786362855292E-3</v>
      </c>
    </row>
    <row r="44" spans="1:9" x14ac:dyDescent="0.35">
      <c r="A44" s="9">
        <v>42</v>
      </c>
      <c r="B44" s="12">
        <f>Tasas!F44</f>
        <v>3.3394916431914771E-2</v>
      </c>
      <c r="G44">
        <f t="shared" si="0"/>
        <v>3.1207379037836835E-2</v>
      </c>
      <c r="I44">
        <f t="shared" si="2"/>
        <v>2.1875373940779368E-3</v>
      </c>
    </row>
    <row r="45" spans="1:9" x14ac:dyDescent="0.35">
      <c r="A45" s="9">
        <v>43</v>
      </c>
      <c r="B45" s="12">
        <f>Tasas!F45</f>
        <v>2.8641544560384837E-2</v>
      </c>
      <c r="G45">
        <f t="shared" si="0"/>
        <v>2.907337008301298E-2</v>
      </c>
      <c r="I45">
        <f t="shared" si="2"/>
        <v>4.3182552262814242E-4</v>
      </c>
    </row>
    <row r="46" spans="1:9" x14ac:dyDescent="0.35">
      <c r="A46" s="9">
        <v>44</v>
      </c>
      <c r="B46" s="12">
        <f>Tasas!F46</f>
        <v>3.2273349401549412E-2</v>
      </c>
      <c r="G46">
        <f t="shared" si="0"/>
        <v>2.7082562915896717E-2</v>
      </c>
      <c r="I46">
        <f t="shared" si="2"/>
        <v>5.1907864856526945E-3</v>
      </c>
    </row>
    <row r="47" spans="1:9" x14ac:dyDescent="0.35">
      <c r="A47" s="9">
        <v>45</v>
      </c>
      <c r="B47" s="12">
        <f>Tasas!F47</f>
        <v>4.4597841682013042E-2</v>
      </c>
      <c r="G47">
        <f t="shared" si="0"/>
        <v>2.5226185829251502E-2</v>
      </c>
      <c r="I47">
        <f t="shared" si="2"/>
        <v>1.937165585276154E-2</v>
      </c>
    </row>
    <row r="48" spans="1:9" x14ac:dyDescent="0.35">
      <c r="A48" s="9">
        <v>46</v>
      </c>
      <c r="B48" s="12">
        <f>Tasas!F48</f>
        <v>3.0613082640016588E-2</v>
      </c>
      <c r="G48">
        <f t="shared" si="0"/>
        <v>2.3495742149365072E-2</v>
      </c>
      <c r="I48">
        <f t="shared" si="2"/>
        <v>7.1173404906515157E-3</v>
      </c>
    </row>
    <row r="49" spans="1:9" x14ac:dyDescent="0.35">
      <c r="A49" s="9">
        <v>47</v>
      </c>
      <c r="B49" s="12">
        <f>Tasas!F49</f>
        <v>1.2407324181323393E-2</v>
      </c>
      <c r="G49">
        <f t="shared" si="0"/>
        <v>2.188309146078685E-2</v>
      </c>
      <c r="I49">
        <f t="shared" si="2"/>
        <v>9.4757672794634571E-3</v>
      </c>
    </row>
    <row r="50" spans="1:9" x14ac:dyDescent="0.35">
      <c r="A50" s="9">
        <v>48</v>
      </c>
      <c r="B50" s="12">
        <f>Tasas!F50</f>
        <v>2.0967162802156471E-2</v>
      </c>
      <c r="G50">
        <f t="shared" si="0"/>
        <v>2.0380494733975903E-2</v>
      </c>
      <c r="I50">
        <f t="shared" si="2"/>
        <v>5.8666806818056735E-4</v>
      </c>
    </row>
    <row r="51" spans="1:9" x14ac:dyDescent="0.35">
      <c r="A51" s="9">
        <v>49</v>
      </c>
      <c r="B51" s="12">
        <f>Tasas!F51</f>
        <v>1.8953365972001503E-2</v>
      </c>
      <c r="G51">
        <f t="shared" si="0"/>
        <v>1.8980635109023408E-2</v>
      </c>
      <c r="I51">
        <f t="shared" si="2"/>
        <v>2.7269137021904144E-5</v>
      </c>
    </row>
    <row r="52" spans="1:9" x14ac:dyDescent="0.35">
      <c r="A52" s="9">
        <v>50</v>
      </c>
      <c r="B52" s="12">
        <f>Tasas!F52</f>
        <v>1.5717815807407359E-2</v>
      </c>
      <c r="G52">
        <f t="shared" si="0"/>
        <v>1.7676622476248779E-2</v>
      </c>
      <c r="I52">
        <f t="shared" ref="I52:I67" si="3">ABS(G52-B52)</f>
        <v>1.9588066688414202E-3</v>
      </c>
    </row>
    <row r="53" spans="1:9" x14ac:dyDescent="0.35">
      <c r="A53" s="9">
        <v>51</v>
      </c>
      <c r="B53" s="12">
        <f>Tasas!F53</f>
        <v>1.5391808094936671E-2</v>
      </c>
      <c r="G53">
        <f t="shared" si="0"/>
        <v>1.6461987472430939E-2</v>
      </c>
      <c r="I53">
        <f t="shared" si="3"/>
        <v>1.0701793774942677E-3</v>
      </c>
    </row>
    <row r="54" spans="1:9" x14ac:dyDescent="0.35">
      <c r="A54" s="9">
        <v>52</v>
      </c>
      <c r="B54" s="12">
        <f>Tasas!F54</f>
        <v>1.2644125469061933E-2</v>
      </c>
      <c r="G54">
        <f t="shared" si="0"/>
        <v>1.5330668755016617E-2</v>
      </c>
      <c r="I54">
        <f t="shared" si="3"/>
        <v>2.6865432859546848E-3</v>
      </c>
    </row>
    <row r="55" spans="1:9" x14ac:dyDescent="0.35">
      <c r="A55" s="9">
        <v>53</v>
      </c>
      <c r="B55" s="12">
        <f>Tasas!F55</f>
        <v>6.6003986640793101E-3</v>
      </c>
      <c r="G55">
        <f t="shared" si="0"/>
        <v>1.4276996196046396E-2</v>
      </c>
      <c r="I55">
        <f t="shared" si="3"/>
        <v>7.6765975319670861E-3</v>
      </c>
    </row>
    <row r="56" spans="1:9" x14ac:dyDescent="0.35">
      <c r="A56" s="9">
        <v>54</v>
      </c>
      <c r="B56" s="12">
        <f>Tasas!F56</f>
        <v>1.8215539511161158E-2</v>
      </c>
      <c r="G56">
        <f t="shared" si="0"/>
        <v>1.3295671790985368E-2</v>
      </c>
      <c r="I56">
        <f t="shared" si="3"/>
        <v>4.9198677201757902E-3</v>
      </c>
    </row>
    <row r="57" spans="1:9" x14ac:dyDescent="0.35">
      <c r="A57" s="9">
        <v>55</v>
      </c>
      <c r="B57" s="12">
        <f>Tasas!F57</f>
        <v>6.4368393187892942E-3</v>
      </c>
      <c r="G57">
        <f t="shared" si="0"/>
        <v>1.2381749491702707E-2</v>
      </c>
      <c r="I57">
        <f t="shared" si="3"/>
        <v>5.9449101729134131E-3</v>
      </c>
    </row>
    <row r="58" spans="1:9" x14ac:dyDescent="0.35">
      <c r="A58" s="9">
        <v>56</v>
      </c>
      <c r="B58" s="12">
        <f>Tasas!F58</f>
        <v>3.382400692715662E-3</v>
      </c>
      <c r="G58">
        <f t="shared" si="0"/>
        <v>1.1530614768194678E-2</v>
      </c>
      <c r="I58">
        <f t="shared" si="3"/>
        <v>8.1482140754790162E-3</v>
      </c>
    </row>
    <row r="59" spans="1:9" x14ac:dyDescent="0.35">
      <c r="A59" s="9">
        <v>57</v>
      </c>
      <c r="B59" s="12">
        <f>Tasas!F59</f>
        <v>4.1959068928260485E-3</v>
      </c>
      <c r="G59">
        <f t="shared" si="0"/>
        <v>1.0737964424946143E-2</v>
      </c>
      <c r="I59">
        <f t="shared" si="3"/>
        <v>6.5420575321200949E-3</v>
      </c>
    </row>
    <row r="60" spans="1:9" x14ac:dyDescent="0.35">
      <c r="A60" s="9">
        <v>58</v>
      </c>
      <c r="B60" s="12">
        <f>Tasas!F60</f>
        <v>1.9075851307554228E-3</v>
      </c>
      <c r="G60">
        <f t="shared" si="0"/>
        <v>9.9997870065234376E-3</v>
      </c>
      <c r="I60">
        <f t="shared" si="3"/>
        <v>8.0922018757680139E-3</v>
      </c>
    </row>
    <row r="61" spans="1:9" x14ac:dyDescent="0.35">
      <c r="A61" s="9">
        <v>59</v>
      </c>
      <c r="B61" s="12">
        <f>Tasas!F61</f>
        <v>2.0860321374111092E-3</v>
      </c>
      <c r="G61">
        <f t="shared" si="0"/>
        <v>9.3123439962633069E-3</v>
      </c>
      <c r="I61">
        <f t="shared" si="3"/>
        <v>7.2263118588521977E-3</v>
      </c>
    </row>
    <row r="62" spans="1:9" x14ac:dyDescent="0.35">
      <c r="A62" s="9">
        <v>60</v>
      </c>
      <c r="B62" s="12">
        <f>Tasas!F62</f>
        <v>9.5612654016050177E-3</v>
      </c>
      <c r="G62">
        <f t="shared" si="0"/>
        <v>8.6721519231244895E-3</v>
      </c>
      <c r="I62">
        <f t="shared" si="3"/>
        <v>8.8911347848052817E-4</v>
      </c>
    </row>
    <row r="63" spans="1:9" x14ac:dyDescent="0.35">
      <c r="A63" s="9">
        <v>61</v>
      </c>
      <c r="B63" s="12">
        <f>Tasas!F63</f>
        <v>2.881279749213411E-3</v>
      </c>
      <c r="G63">
        <f t="shared" si="0"/>
        <v>8.0759654319513072E-3</v>
      </c>
      <c r="I63">
        <f t="shared" si="3"/>
        <v>5.1946856827378967E-3</v>
      </c>
    </row>
    <row r="64" spans="1:9" x14ac:dyDescent="0.35">
      <c r="A64" s="9">
        <v>62</v>
      </c>
      <c r="B64" s="12">
        <f>Tasas!F64</f>
        <v>1.0946787665159658E-2</v>
      </c>
      <c r="G64">
        <f t="shared" si="0"/>
        <v>7.5207613325765574E-3</v>
      </c>
      <c r="I64">
        <f t="shared" si="3"/>
        <v>3.4260263325831004E-3</v>
      </c>
    </row>
    <row r="65" spans="1:9" x14ac:dyDescent="0.35">
      <c r="A65" s="9">
        <v>63</v>
      </c>
      <c r="B65" s="12">
        <f>Tasas!F65</f>
        <v>6.9539900836101407E-3</v>
      </c>
      <c r="G65">
        <f t="shared" si="0"/>
        <v>7.0037236171314179E-3</v>
      </c>
      <c r="I65">
        <f t="shared" si="3"/>
        <v>4.9733533521277226E-5</v>
      </c>
    </row>
    <row r="66" spans="1:9" x14ac:dyDescent="0.35">
      <c r="A66" s="9">
        <v>64</v>
      </c>
      <c r="B66" s="12">
        <f>Tasas!F66</f>
        <v>0</v>
      </c>
      <c r="G66">
        <f t="shared" si="0"/>
        <v>6.5222294183136737E-3</v>
      </c>
      <c r="I66">
        <f t="shared" si="3"/>
        <v>6.5222294183136737E-3</v>
      </c>
    </row>
    <row r="67" spans="1:9" x14ac:dyDescent="0.35">
      <c r="A67" s="9">
        <v>65</v>
      </c>
      <c r="B67" s="12">
        <f>Tasas!F67</f>
        <v>2.1633549308267262E-3</v>
      </c>
      <c r="G67">
        <f t="shared" ref="G67" si="4">$E$4*EXP(-$E$5*A67) + $E$6*EXP(-$E$8*(A67-$E$7)-EXP(-$E$9*(A67-$E$7))) + $E$10*EXP(-$E$12*(A67-$E$11)-EXP(-$E$13*(A67-$E$11))) + $E$14</f>
        <v>6.0738358712022203E-3</v>
      </c>
      <c r="I67">
        <f t="shared" si="3"/>
        <v>3.9104809403754937E-3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C0B-23DA-4064-B3C3-5CFD0383F159}">
  <dimension ref="A1:L67"/>
  <sheetViews>
    <sheetView topLeftCell="B1" zoomScale="87" zoomScaleNormal="80" workbookViewId="0">
      <selection activeCell="E19" sqref="E19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7" max="7" width="14.36328125" bestFit="1" customWidth="1"/>
    <col min="9" max="10" width="12.453125" bestFit="1" customWidth="1"/>
  </cols>
  <sheetData>
    <row r="1" spans="1:12" x14ac:dyDescent="0.35">
      <c r="A1" s="8" t="s">
        <v>0</v>
      </c>
      <c r="B1" s="8" t="s">
        <v>3</v>
      </c>
      <c r="G1" s="8" t="s">
        <v>16</v>
      </c>
      <c r="I1" s="8" t="s">
        <v>19</v>
      </c>
      <c r="J1" s="10" t="s">
        <v>17</v>
      </c>
      <c r="L1" t="s">
        <v>18</v>
      </c>
    </row>
    <row r="2" spans="1:12" x14ac:dyDescent="0.35">
      <c r="A2" s="14">
        <v>0</v>
      </c>
      <c r="B2" s="12">
        <f>Tasas!G2</f>
        <v>0</v>
      </c>
      <c r="G2" s="6">
        <f>$E$4*EXP(-$E$5*A2) + $E$6*EXP(-$E$8*(A2-$E$7)-EXP(-$E$9*(A2-$E$7))) + $E$10*EXP(-$E$12*(A2-$E$11)-EXP(-$E$13*(A2-$E$11))) + $E$14</f>
        <v>0</v>
      </c>
      <c r="I2" s="6">
        <f>ABS(G2-B2)</f>
        <v>0</v>
      </c>
      <c r="J2" s="1">
        <f>(1/L2)*ABS(SUM(I2:I82))/((1/L2)*SUM(B2:B82)) * 100</f>
        <v>35.205070218481268</v>
      </c>
      <c r="L2">
        <f>COUNT(G2:G82)</f>
        <v>66</v>
      </c>
    </row>
    <row r="3" spans="1:12" x14ac:dyDescent="0.35">
      <c r="A3" s="14">
        <v>1</v>
      </c>
      <c r="B3" s="12">
        <f>Tasas!G3</f>
        <v>0</v>
      </c>
      <c r="G3" s="6">
        <f t="shared" ref="G3:G66" si="0">$E$4*EXP(-$E$5*A3) + $E$6*EXP(-$E$8*(A3-$E$7)-EXP(-$E$9*(A3-$E$7))) + $E$10*EXP(-$E$12*(A3-$E$11)-EXP(-$E$13*(A3-$E$11))) + $E$14</f>
        <v>0</v>
      </c>
      <c r="I3" s="6">
        <f t="shared" ref="I3:I66" si="1">ABS(G3-B3)</f>
        <v>0</v>
      </c>
    </row>
    <row r="4" spans="1:12" ht="16.5" x14ac:dyDescent="0.45">
      <c r="A4" s="14">
        <v>2</v>
      </c>
      <c r="B4" s="12">
        <f>Tasas!G4</f>
        <v>0</v>
      </c>
      <c r="D4" s="13" t="s">
        <v>5</v>
      </c>
      <c r="E4" s="6">
        <v>0</v>
      </c>
      <c r="G4" s="6">
        <f t="shared" si="0"/>
        <v>0</v>
      </c>
      <c r="I4" s="6">
        <f t="shared" si="1"/>
        <v>0</v>
      </c>
    </row>
    <row r="5" spans="1:12" ht="16.5" x14ac:dyDescent="0.45">
      <c r="A5" s="14">
        <v>3</v>
      </c>
      <c r="B5" s="12">
        <f>Tasas!G5</f>
        <v>0</v>
      </c>
      <c r="D5" s="13" t="s">
        <v>6</v>
      </c>
      <c r="E5" s="6">
        <v>6.8894756096929699</v>
      </c>
      <c r="G5" s="6">
        <f t="shared" si="0"/>
        <v>0</v>
      </c>
      <c r="I5" s="6">
        <f t="shared" si="1"/>
        <v>0</v>
      </c>
    </row>
    <row r="6" spans="1:12" ht="16.5" x14ac:dyDescent="0.45">
      <c r="A6" s="14">
        <v>4</v>
      </c>
      <c r="B6" s="12">
        <f>Tasas!G6</f>
        <v>0</v>
      </c>
      <c r="D6" s="13" t="s">
        <v>7</v>
      </c>
      <c r="E6" s="6">
        <v>2.6570804457121656E-2</v>
      </c>
      <c r="G6" s="6">
        <f t="shared" si="0"/>
        <v>0</v>
      </c>
      <c r="I6" s="6">
        <f t="shared" si="1"/>
        <v>0</v>
      </c>
    </row>
    <row r="7" spans="1:12" ht="16.5" x14ac:dyDescent="0.45">
      <c r="A7" s="14">
        <v>5</v>
      </c>
      <c r="B7" s="12">
        <f>Tasas!G7</f>
        <v>0</v>
      </c>
      <c r="D7" s="13" t="s">
        <v>8</v>
      </c>
      <c r="E7" s="6">
        <v>17.6609435991559</v>
      </c>
      <c r="G7" s="6">
        <f t="shared" si="0"/>
        <v>0</v>
      </c>
      <c r="I7" s="6">
        <f t="shared" si="1"/>
        <v>0</v>
      </c>
    </row>
    <row r="8" spans="1:12" ht="16.5" x14ac:dyDescent="0.45">
      <c r="A8" s="14">
        <v>6</v>
      </c>
      <c r="B8" s="12">
        <f>Tasas!G8</f>
        <v>0</v>
      </c>
      <c r="D8" s="13" t="s">
        <v>9</v>
      </c>
      <c r="E8" s="6">
        <v>7.9997745200969778E-2</v>
      </c>
      <c r="G8" s="6">
        <f t="shared" si="0"/>
        <v>0</v>
      </c>
      <c r="I8" s="6">
        <f t="shared" si="1"/>
        <v>0</v>
      </c>
    </row>
    <row r="9" spans="1:12" ht="16.5" x14ac:dyDescent="0.45">
      <c r="A9" s="14">
        <v>7</v>
      </c>
      <c r="B9" s="12">
        <f>Tasas!G9</f>
        <v>0</v>
      </c>
      <c r="D9" s="13" t="s">
        <v>10</v>
      </c>
      <c r="E9" s="6">
        <v>1.7842649483314581</v>
      </c>
      <c r="G9" s="6">
        <f t="shared" si="0"/>
        <v>0</v>
      </c>
      <c r="I9" s="6">
        <f t="shared" si="1"/>
        <v>0</v>
      </c>
    </row>
    <row r="10" spans="1:12" ht="16.5" x14ac:dyDescent="0.45">
      <c r="A10" s="14">
        <v>8</v>
      </c>
      <c r="B10" s="12">
        <f>Tasas!G10</f>
        <v>0</v>
      </c>
      <c r="D10" s="13" t="s">
        <v>11</v>
      </c>
      <c r="E10" s="6">
        <v>9.5887389784353883E-4</v>
      </c>
      <c r="G10" s="6">
        <f t="shared" si="0"/>
        <v>0</v>
      </c>
      <c r="I10" s="6">
        <f t="shared" si="1"/>
        <v>0</v>
      </c>
    </row>
    <row r="11" spans="1:12" ht="16.5" x14ac:dyDescent="0.45">
      <c r="A11" s="14">
        <v>9</v>
      </c>
      <c r="B11" s="12">
        <f>Tasas!G11</f>
        <v>0</v>
      </c>
      <c r="D11" s="13" t="s">
        <v>13</v>
      </c>
      <c r="E11" s="6">
        <v>102.32634145365337</v>
      </c>
      <c r="G11" s="6">
        <f t="shared" si="0"/>
        <v>0</v>
      </c>
      <c r="I11" s="6">
        <f t="shared" si="1"/>
        <v>0</v>
      </c>
    </row>
    <row r="12" spans="1:12" ht="16.5" x14ac:dyDescent="0.45">
      <c r="A12" s="14">
        <v>10</v>
      </c>
      <c r="B12" s="12">
        <f>Tasas!G12</f>
        <v>0</v>
      </c>
      <c r="D12" s="13" t="s">
        <v>12</v>
      </c>
      <c r="E12" s="6">
        <v>4.7753215186507006E-2</v>
      </c>
      <c r="G12" s="6">
        <f t="shared" si="0"/>
        <v>0</v>
      </c>
      <c r="I12" s="6">
        <f t="shared" si="1"/>
        <v>0</v>
      </c>
    </row>
    <row r="13" spans="1:12" ht="16.5" x14ac:dyDescent="0.45">
      <c r="A13" s="14">
        <v>11</v>
      </c>
      <c r="B13" s="12">
        <f>Tasas!G13</f>
        <v>0</v>
      </c>
      <c r="D13" s="13" t="s">
        <v>15</v>
      </c>
      <c r="E13" s="6">
        <v>0.10722227486097111</v>
      </c>
      <c r="G13" s="6">
        <f t="shared" si="0"/>
        <v>0</v>
      </c>
      <c r="I13" s="6">
        <f t="shared" si="1"/>
        <v>0</v>
      </c>
    </row>
    <row r="14" spans="1:12" x14ac:dyDescent="0.35">
      <c r="A14" s="14">
        <v>12</v>
      </c>
      <c r="B14" s="12">
        <f>Tasas!G14</f>
        <v>0</v>
      </c>
      <c r="D14" s="13" t="s">
        <v>14</v>
      </c>
      <c r="E14" s="6">
        <v>0</v>
      </c>
      <c r="G14" s="6">
        <f t="shared" si="0"/>
        <v>0</v>
      </c>
      <c r="I14" s="6">
        <f t="shared" si="1"/>
        <v>0</v>
      </c>
    </row>
    <row r="15" spans="1:12" x14ac:dyDescent="0.35">
      <c r="A15" s="14">
        <v>13</v>
      </c>
      <c r="B15" s="12">
        <f>Tasas!G15</f>
        <v>0</v>
      </c>
      <c r="G15" s="6">
        <f t="shared" si="0"/>
        <v>0</v>
      </c>
      <c r="I15" s="6">
        <f t="shared" si="1"/>
        <v>0</v>
      </c>
    </row>
    <row r="16" spans="1:12" x14ac:dyDescent="0.35">
      <c r="A16" s="14">
        <v>14</v>
      </c>
      <c r="B16" s="12">
        <f>Tasas!G16</f>
        <v>0</v>
      </c>
      <c r="G16" s="6">
        <f t="shared" si="0"/>
        <v>1.8330218573053597E-300</v>
      </c>
      <c r="I16" s="6">
        <f t="shared" si="1"/>
        <v>1.8330218573053597E-300</v>
      </c>
    </row>
    <row r="17" spans="1:9" x14ac:dyDescent="0.35">
      <c r="A17" s="14">
        <v>15</v>
      </c>
      <c r="B17" s="12">
        <f>Tasas!G17</f>
        <v>0</v>
      </c>
      <c r="G17" s="6">
        <f t="shared" si="0"/>
        <v>2.6799517711846319E-52</v>
      </c>
      <c r="I17" s="6">
        <f t="shared" si="1"/>
        <v>2.6799517711846319E-52</v>
      </c>
    </row>
    <row r="18" spans="1:9" x14ac:dyDescent="0.35">
      <c r="A18" s="14">
        <v>16</v>
      </c>
      <c r="B18" s="12">
        <f>Tasas!G18</f>
        <v>0</v>
      </c>
      <c r="G18" s="6">
        <f t="shared" si="0"/>
        <v>1.17811857869352E-10</v>
      </c>
      <c r="I18" s="6">
        <f t="shared" si="1"/>
        <v>1.17811857869352E-10</v>
      </c>
    </row>
    <row r="19" spans="1:9" x14ac:dyDescent="0.35">
      <c r="A19" s="14">
        <v>17</v>
      </c>
      <c r="B19" s="12">
        <f>Tasas!G19</f>
        <v>0</v>
      </c>
      <c r="G19" s="6">
        <f t="shared" si="0"/>
        <v>1.0839317982760514E-3</v>
      </c>
      <c r="I19" s="6">
        <f t="shared" si="1"/>
        <v>1.0839317982760514E-3</v>
      </c>
    </row>
    <row r="20" spans="1:9" x14ac:dyDescent="0.35">
      <c r="A20" s="14">
        <v>18</v>
      </c>
      <c r="B20" s="12">
        <f>Tasas!G20</f>
        <v>1.4978211108193787E-2</v>
      </c>
      <c r="G20" s="6">
        <f t="shared" si="0"/>
        <v>1.4978210950318507E-2</v>
      </c>
      <c r="I20" s="6">
        <f t="shared" si="1"/>
        <v>1.5787528055699607E-10</v>
      </c>
    </row>
    <row r="21" spans="1:9" x14ac:dyDescent="0.35">
      <c r="A21" s="14">
        <v>19</v>
      </c>
      <c r="B21" s="12">
        <f>Tasas!G21</f>
        <v>2.0845244901848678E-2</v>
      </c>
      <c r="G21" s="6">
        <f t="shared" si="0"/>
        <v>2.1779984501426059E-2</v>
      </c>
      <c r="I21" s="6">
        <f t="shared" si="1"/>
        <v>9.347395995773812E-4</v>
      </c>
    </row>
    <row r="22" spans="1:9" x14ac:dyDescent="0.35">
      <c r="A22" s="14">
        <v>20</v>
      </c>
      <c r="B22" s="12">
        <f>Tasas!G22</f>
        <v>9.4696725128981252E-3</v>
      </c>
      <c r="G22" s="6">
        <f t="shared" si="0"/>
        <v>2.1699635653929489E-2</v>
      </c>
      <c r="I22" s="6">
        <f t="shared" si="1"/>
        <v>1.2229963141031364E-2</v>
      </c>
    </row>
    <row r="23" spans="1:9" x14ac:dyDescent="0.35">
      <c r="A23" s="14">
        <v>21</v>
      </c>
      <c r="B23" s="12">
        <f>Tasas!G23</f>
        <v>1.8743869192784857E-2</v>
      </c>
      <c r="G23" s="6">
        <f t="shared" si="0"/>
        <v>2.0289638944799876E-2</v>
      </c>
      <c r="I23" s="6">
        <f t="shared" si="1"/>
        <v>1.5457697520150186E-3</v>
      </c>
    </row>
    <row r="24" spans="1:9" x14ac:dyDescent="0.35">
      <c r="A24" s="14">
        <v>22</v>
      </c>
      <c r="B24" s="12">
        <f>Tasas!G24</f>
        <v>2.0617300726759848E-2</v>
      </c>
      <c r="G24" s="6">
        <f t="shared" si="0"/>
        <v>1.8770080079322914E-2</v>
      </c>
      <c r="I24" s="6">
        <f t="shared" si="1"/>
        <v>1.847220647436934E-3</v>
      </c>
    </row>
    <row r="25" spans="1:9" x14ac:dyDescent="0.35">
      <c r="A25" s="14">
        <v>23</v>
      </c>
      <c r="B25" s="12">
        <f>Tasas!G25</f>
        <v>1.1662136250681507E-2</v>
      </c>
      <c r="G25" s="6">
        <f t="shared" si="0"/>
        <v>1.733326786887187E-2</v>
      </c>
      <c r="I25" s="6">
        <f t="shared" si="1"/>
        <v>5.6711316181903629E-3</v>
      </c>
    </row>
    <row r="26" spans="1:9" x14ac:dyDescent="0.35">
      <c r="A26" s="14">
        <v>24</v>
      </c>
      <c r="B26" s="12">
        <f>Tasas!G26</f>
        <v>1.9263034814082817E-2</v>
      </c>
      <c r="G26" s="6">
        <f t="shared" si="0"/>
        <v>1.600162971818159E-2</v>
      </c>
      <c r="I26" s="6">
        <f t="shared" si="1"/>
        <v>3.2614050959012264E-3</v>
      </c>
    </row>
    <row r="27" spans="1:9" x14ac:dyDescent="0.35">
      <c r="A27" s="14">
        <v>25</v>
      </c>
      <c r="B27" s="12">
        <f>Tasas!G27</f>
        <v>2.3313346621940911E-2</v>
      </c>
      <c r="G27" s="6">
        <f t="shared" si="0"/>
        <v>1.4771549747415789E-2</v>
      </c>
      <c r="I27" s="6">
        <f t="shared" si="1"/>
        <v>8.5417968745251215E-3</v>
      </c>
    </row>
    <row r="28" spans="1:9" x14ac:dyDescent="0.35">
      <c r="A28" s="14">
        <v>26</v>
      </c>
      <c r="B28" s="12">
        <f>Tasas!G28</f>
        <v>3.032354241578859E-2</v>
      </c>
      <c r="G28" s="6">
        <f t="shared" si="0"/>
        <v>1.3635913105453487E-2</v>
      </c>
      <c r="I28" s="6">
        <f t="shared" si="1"/>
        <v>1.66876293103351E-2</v>
      </c>
    </row>
    <row r="29" spans="1:9" x14ac:dyDescent="0.35">
      <c r="A29" s="14">
        <v>27</v>
      </c>
      <c r="B29" s="12">
        <f>Tasas!G29</f>
        <v>1.1004787082380835E-2</v>
      </c>
      <c r="G29" s="6">
        <f t="shared" si="0"/>
        <v>1.2587566283720623E-2</v>
      </c>
      <c r="I29" s="6">
        <f t="shared" si="1"/>
        <v>1.582779201339788E-3</v>
      </c>
    </row>
    <row r="30" spans="1:9" x14ac:dyDescent="0.35">
      <c r="A30" s="14">
        <v>28</v>
      </c>
      <c r="B30" s="12">
        <f>Tasas!G30</f>
        <v>1.1506950197919544E-2</v>
      </c>
      <c r="G30" s="6">
        <f t="shared" si="0"/>
        <v>1.1619814958527772E-2</v>
      </c>
      <c r="I30" s="6">
        <f t="shared" si="1"/>
        <v>1.1286476060822816E-4</v>
      </c>
    </row>
    <row r="31" spans="1:9" x14ac:dyDescent="0.35">
      <c r="A31" s="14">
        <v>29</v>
      </c>
      <c r="B31" s="12">
        <f>Tasas!G31</f>
        <v>1.6813168914552326E-2</v>
      </c>
      <c r="G31" s="6">
        <f t="shared" si="0"/>
        <v>1.0726465403082034E-2</v>
      </c>
      <c r="I31" s="6">
        <f t="shared" si="1"/>
        <v>6.0867035114702921E-3</v>
      </c>
    </row>
    <row r="32" spans="1:9" x14ac:dyDescent="0.35">
      <c r="A32" s="14">
        <v>30</v>
      </c>
      <c r="B32" s="12">
        <f>Tasas!G32</f>
        <v>9.8497664374133514E-3</v>
      </c>
      <c r="G32" s="6">
        <f t="shared" si="0"/>
        <v>9.901797892542254E-3</v>
      </c>
      <c r="I32" s="6">
        <f t="shared" si="1"/>
        <v>5.2031455128902573E-5</v>
      </c>
    </row>
    <row r="33" spans="1:9" x14ac:dyDescent="0.35">
      <c r="A33" s="14">
        <v>31</v>
      </c>
      <c r="B33" s="12">
        <f>Tasas!G33</f>
        <v>6.1947735934147078E-3</v>
      </c>
      <c r="G33" s="6">
        <f t="shared" si="0"/>
        <v>9.1405321053497739E-3</v>
      </c>
      <c r="I33" s="6">
        <f t="shared" si="1"/>
        <v>2.9457585119350661E-3</v>
      </c>
    </row>
    <row r="34" spans="1:9" x14ac:dyDescent="0.35">
      <c r="A34" s="14">
        <v>32</v>
      </c>
      <c r="B34" s="12">
        <f>Tasas!G34</f>
        <v>6.744764617350232E-3</v>
      </c>
      <c r="G34" s="6">
        <f t="shared" si="0"/>
        <v>8.4377936269512625E-3</v>
      </c>
      <c r="I34" s="6">
        <f t="shared" si="1"/>
        <v>1.6930290096010304E-3</v>
      </c>
    </row>
    <row r="35" spans="1:9" x14ac:dyDescent="0.35">
      <c r="A35" s="14">
        <v>33</v>
      </c>
      <c r="B35" s="12">
        <f>Tasas!G35</f>
        <v>1.0777104687717226E-2</v>
      </c>
      <c r="G35" s="6">
        <f t="shared" si="0"/>
        <v>7.7890827873223637E-3</v>
      </c>
      <c r="I35" s="6">
        <f t="shared" si="1"/>
        <v>2.9880219003948624E-3</v>
      </c>
    </row>
    <row r="36" spans="1:9" x14ac:dyDescent="0.35">
      <c r="A36" s="14">
        <v>34</v>
      </c>
      <c r="B36" s="12">
        <f>Tasas!G36</f>
        <v>6.6523935866490891E-3</v>
      </c>
      <c r="G36" s="6">
        <f t="shared" si="0"/>
        <v>7.1902458568849376E-3</v>
      </c>
      <c r="I36" s="6">
        <f t="shared" si="1"/>
        <v>5.3785227023584858E-4</v>
      </c>
    </row>
    <row r="37" spans="1:9" x14ac:dyDescent="0.35">
      <c r="A37" s="14">
        <v>35</v>
      </c>
      <c r="B37" s="12">
        <f>Tasas!G37</f>
        <v>8.6794672735864518E-3</v>
      </c>
      <c r="G37" s="6">
        <f t="shared" si="0"/>
        <v>6.6374484511259324E-3</v>
      </c>
      <c r="I37" s="6">
        <f t="shared" si="1"/>
        <v>2.0420188224605194E-3</v>
      </c>
    </row>
    <row r="38" spans="1:9" x14ac:dyDescent="0.35">
      <c r="A38" s="14">
        <v>36</v>
      </c>
      <c r="B38" s="12">
        <f>Tasas!G38</f>
        <v>6.2670974251630221E-3</v>
      </c>
      <c r="G38" s="6">
        <f t="shared" si="0"/>
        <v>6.1271509790117012E-3</v>
      </c>
      <c r="I38" s="6">
        <f t="shared" si="1"/>
        <v>1.3994644615132092E-4</v>
      </c>
    </row>
    <row r="39" spans="1:9" x14ac:dyDescent="0.35">
      <c r="A39" s="14">
        <v>37</v>
      </c>
      <c r="B39" s="12">
        <f>Tasas!G39</f>
        <v>1.2006891955982735E-3</v>
      </c>
      <c r="G39" s="6">
        <f t="shared" si="0"/>
        <v>5.6560859788274114E-3</v>
      </c>
      <c r="I39" s="6">
        <f t="shared" si="1"/>
        <v>4.4553967832291382E-3</v>
      </c>
    </row>
    <row r="40" spans="1:9" x14ac:dyDescent="0.35">
      <c r="A40" s="14">
        <v>38</v>
      </c>
      <c r="B40" s="12">
        <f>Tasas!G40</f>
        <v>5.9986503036816713E-3</v>
      </c>
      <c r="G40" s="6">
        <f t="shared" si="0"/>
        <v>5.2212371964511384E-3</v>
      </c>
      <c r="I40" s="6">
        <f t="shared" si="1"/>
        <v>7.7741310723053285E-4</v>
      </c>
    </row>
    <row r="41" spans="1:9" x14ac:dyDescent="0.35">
      <c r="A41" s="14">
        <v>39</v>
      </c>
      <c r="B41" s="12">
        <f>Tasas!G41</f>
        <v>5.8048075416059584E-3</v>
      </c>
      <c r="G41" s="6">
        <f t="shared" si="0"/>
        <v>4.8198202721197996E-3</v>
      </c>
      <c r="I41" s="6">
        <f t="shared" si="1"/>
        <v>9.8498726948615875E-4</v>
      </c>
    </row>
    <row r="42" spans="1:9" x14ac:dyDescent="0.35">
      <c r="A42" s="14">
        <v>40</v>
      </c>
      <c r="B42" s="12">
        <f>Tasas!G42</f>
        <v>6.1045642082423824E-3</v>
      </c>
      <c r="G42" s="6">
        <f t="shared" si="0"/>
        <v>4.449264912026369E-3</v>
      </c>
      <c r="I42" s="6">
        <f t="shared" si="1"/>
        <v>1.6552992962160134E-3</v>
      </c>
    </row>
    <row r="43" spans="1:9" x14ac:dyDescent="0.35">
      <c r="A43" s="14">
        <v>41</v>
      </c>
      <c r="B43" s="12">
        <f>Tasas!G43</f>
        <v>1.1588576560655333E-2</v>
      </c>
      <c r="G43" s="6">
        <f t="shared" si="0"/>
        <v>4.1071984305926347E-3</v>
      </c>
      <c r="I43" s="6">
        <f t="shared" si="1"/>
        <v>7.4813781300626979E-3</v>
      </c>
    </row>
    <row r="44" spans="1:9" x14ac:dyDescent="0.35">
      <c r="A44" s="14">
        <v>42</v>
      </c>
      <c r="B44" s="12">
        <f>Tasas!G44</f>
        <v>3.0071510050901041E-3</v>
      </c>
      <c r="G44" s="6">
        <f t="shared" si="0"/>
        <v>3.7914305580379051E-3</v>
      </c>
      <c r="I44" s="6">
        <f t="shared" si="1"/>
        <v>7.8427955294780097E-4</v>
      </c>
    </row>
    <row r="45" spans="1:9" x14ac:dyDescent="0.35">
      <c r="A45" s="14">
        <v>43</v>
      </c>
      <c r="B45" s="12">
        <f>Tasas!G45</f>
        <v>4.7048085495780961E-3</v>
      </c>
      <c r="G45" s="6">
        <f t="shared" si="0"/>
        <v>3.4999394159656982E-3</v>
      </c>
      <c r="I45" s="6">
        <f t="shared" si="1"/>
        <v>1.204869133612398E-3</v>
      </c>
    </row>
    <row r="46" spans="1:9" x14ac:dyDescent="0.35">
      <c r="A46" s="14">
        <v>44</v>
      </c>
      <c r="B46" s="12">
        <f>Tasas!G46</f>
        <v>3.9659038030373534E-3</v>
      </c>
      <c r="G46" s="6">
        <f t="shared" si="0"/>
        <v>3.2308585711693927E-3</v>
      </c>
      <c r="I46" s="6">
        <f t="shared" si="1"/>
        <v>7.3504523186796074E-4</v>
      </c>
    </row>
    <row r="47" spans="1:9" x14ac:dyDescent="0.35">
      <c r="A47" s="14">
        <v>45</v>
      </c>
      <c r="B47" s="12">
        <f>Tasas!G47</f>
        <v>4.095767229356821E-3</v>
      </c>
      <c r="G47" s="6">
        <f t="shared" si="0"/>
        <v>2.9824650847616349E-3</v>
      </c>
      <c r="I47" s="6">
        <f t="shared" si="1"/>
        <v>1.1133021445951861E-3</v>
      </c>
    </row>
    <row r="48" spans="1:9" x14ac:dyDescent="0.35">
      <c r="A48" s="14">
        <v>46</v>
      </c>
      <c r="B48" s="12">
        <f>Tasas!G48</f>
        <v>0</v>
      </c>
      <c r="G48" s="6">
        <f t="shared" si="0"/>
        <v>2.7531684801054882E-3</v>
      </c>
      <c r="I48" s="6">
        <f t="shared" si="1"/>
        <v>2.7531684801054882E-3</v>
      </c>
    </row>
    <row r="49" spans="1:9" x14ac:dyDescent="0.35">
      <c r="A49" s="14">
        <v>47</v>
      </c>
      <c r="B49" s="12">
        <f>Tasas!G49</f>
        <v>0</v>
      </c>
      <c r="G49" s="6">
        <f t="shared" si="0"/>
        <v>2.5415005589083609E-3</v>
      </c>
      <c r="I49" s="6">
        <f t="shared" si="1"/>
        <v>2.5415005589083609E-3</v>
      </c>
    </row>
    <row r="50" spans="1:9" x14ac:dyDescent="0.35">
      <c r="A50" s="14">
        <v>48</v>
      </c>
      <c r="B50" s="12">
        <f>Tasas!G50</f>
        <v>2.4147823315206363E-3</v>
      </c>
      <c r="G50" s="6">
        <f t="shared" si="0"/>
        <v>2.3461060002706491E-3</v>
      </c>
      <c r="I50" s="6">
        <f t="shared" si="1"/>
        <v>6.8676331249987229E-5</v>
      </c>
    </row>
    <row r="51" spans="1:9" x14ac:dyDescent="0.35">
      <c r="A51" s="14">
        <v>49</v>
      </c>
      <c r="B51" s="12">
        <f>Tasas!G51</f>
        <v>2.6600095494342824E-3</v>
      </c>
      <c r="G51" s="6">
        <f t="shared" si="0"/>
        <v>2.1657336824943063E-3</v>
      </c>
      <c r="I51" s="6">
        <f t="shared" si="1"/>
        <v>4.9427586693997615E-4</v>
      </c>
    </row>
    <row r="52" spans="1:9" x14ac:dyDescent="0.35">
      <c r="A52" s="14">
        <v>50</v>
      </c>
      <c r="B52" s="12">
        <f>Tasas!G52</f>
        <v>0</v>
      </c>
      <c r="G52" s="6">
        <f t="shared" si="0"/>
        <v>1.9992286720844077E-3</v>
      </c>
      <c r="I52" s="6">
        <f t="shared" si="1"/>
        <v>1.9992286720844077E-3</v>
      </c>
    </row>
    <row r="53" spans="1:9" x14ac:dyDescent="0.35">
      <c r="A53" s="14">
        <v>51</v>
      </c>
      <c r="B53" s="12">
        <f>Tasas!G53</f>
        <v>0</v>
      </c>
      <c r="G53" s="6">
        <f t="shared" si="0"/>
        <v>1.8455248286488662E-3</v>
      </c>
      <c r="I53" s="6">
        <f t="shared" si="1"/>
        <v>1.8455248286488662E-3</v>
      </c>
    </row>
    <row r="54" spans="1:9" x14ac:dyDescent="0.35">
      <c r="A54" s="14">
        <v>52</v>
      </c>
      <c r="B54" s="12">
        <f>Tasas!G54</f>
        <v>0</v>
      </c>
      <c r="G54" s="6">
        <f t="shared" si="0"/>
        <v>1.703637978345094E-3</v>
      </c>
      <c r="I54" s="6">
        <f t="shared" si="1"/>
        <v>1.703637978345094E-3</v>
      </c>
    </row>
    <row r="55" spans="1:9" x14ac:dyDescent="0.35">
      <c r="A55" s="14">
        <v>53</v>
      </c>
      <c r="B55" s="12">
        <f>Tasas!G55</f>
        <v>0</v>
      </c>
      <c r="G55" s="6">
        <f t="shared" si="0"/>
        <v>1.572659612162808E-3</v>
      </c>
      <c r="I55" s="6">
        <f t="shared" si="1"/>
        <v>1.572659612162808E-3</v>
      </c>
    </row>
    <row r="56" spans="1:9" x14ac:dyDescent="0.35">
      <c r="A56" s="14">
        <v>54</v>
      </c>
      <c r="B56" s="12">
        <f>Tasas!G56</f>
        <v>0</v>
      </c>
      <c r="G56" s="6">
        <f t="shared" si="0"/>
        <v>1.4517510686927668E-3</v>
      </c>
      <c r="I56" s="6">
        <f t="shared" si="1"/>
        <v>1.4517510686927668E-3</v>
      </c>
    </row>
    <row r="57" spans="1:9" x14ac:dyDescent="0.35">
      <c r="A57" s="14">
        <v>55</v>
      </c>
      <c r="B57" s="12">
        <f>Tasas!G57</f>
        <v>1.4407457299898427E-3</v>
      </c>
      <c r="G57" s="6">
        <f t="shared" si="0"/>
        <v>1.3401381641333868E-3</v>
      </c>
      <c r="I57" s="6">
        <f t="shared" si="1"/>
        <v>1.0060756585645583E-4</v>
      </c>
    </row>
    <row r="58" spans="1:9" x14ac:dyDescent="0.35">
      <c r="A58" s="14">
        <v>56</v>
      </c>
      <c r="B58" s="12">
        <f>Tasas!G58</f>
        <v>0</v>
      </c>
      <c r="G58" s="6">
        <f t="shared" si="0"/>
        <v>1.2371062351509E-3</v>
      </c>
      <c r="I58" s="6">
        <f t="shared" si="1"/>
        <v>1.2371062351509E-3</v>
      </c>
    </row>
    <row r="59" spans="1:9" x14ac:dyDescent="0.35">
      <c r="A59" s="14">
        <v>57</v>
      </c>
      <c r="B59" s="12">
        <f>Tasas!G59</f>
        <v>1.8638807861849156E-3</v>
      </c>
      <c r="G59" s="6">
        <f t="shared" si="0"/>
        <v>1.14199556285221E-3</v>
      </c>
      <c r="I59" s="6">
        <f t="shared" si="1"/>
        <v>7.2188522333270565E-4</v>
      </c>
    </row>
    <row r="60" spans="1:9" x14ac:dyDescent="0.35">
      <c r="A60" s="14">
        <v>58</v>
      </c>
      <c r="B60" s="12">
        <f>Tasas!G60</f>
        <v>0</v>
      </c>
      <c r="G60" s="6">
        <f t="shared" si="0"/>
        <v>1.0541971485699101E-3</v>
      </c>
      <c r="I60" s="6">
        <f t="shared" si="1"/>
        <v>1.0541971485699101E-3</v>
      </c>
    </row>
    <row r="61" spans="1:9" x14ac:dyDescent="0.35">
      <c r="A61" s="14">
        <v>59</v>
      </c>
      <c r="B61" s="12">
        <f>Tasas!G61</f>
        <v>0</v>
      </c>
      <c r="G61" s="6">
        <f t="shared" si="0"/>
        <v>9.73148814411594E-4</v>
      </c>
      <c r="I61" s="6">
        <f t="shared" si="1"/>
        <v>9.73148814411594E-4</v>
      </c>
    </row>
    <row r="62" spans="1:9" x14ac:dyDescent="0.35">
      <c r="A62" s="14">
        <v>60</v>
      </c>
      <c r="B62" s="12">
        <f>Tasas!G62</f>
        <v>0</v>
      </c>
      <c r="G62" s="6">
        <f t="shared" si="0"/>
        <v>8.9833160360506224E-4</v>
      </c>
      <c r="I62" s="6">
        <f t="shared" si="1"/>
        <v>8.9833160360506224E-4</v>
      </c>
    </row>
    <row r="63" spans="1:9" x14ac:dyDescent="0.35">
      <c r="A63" s="14">
        <v>61</v>
      </c>
      <c r="B63" s="12">
        <f>Tasas!G63</f>
        <v>0</v>
      </c>
      <c r="G63" s="6">
        <f t="shared" si="0"/>
        <v>8.2926645759064869E-4</v>
      </c>
      <c r="I63" s="6">
        <f t="shared" si="1"/>
        <v>8.2926645759064869E-4</v>
      </c>
    </row>
    <row r="64" spans="1:9" x14ac:dyDescent="0.35">
      <c r="A64" s="14">
        <v>62</v>
      </c>
      <c r="B64" s="12">
        <f>Tasas!G64</f>
        <v>0</v>
      </c>
      <c r="G64" s="6">
        <f t="shared" si="0"/>
        <v>7.6551114858391706E-4</v>
      </c>
      <c r="I64" s="6">
        <f t="shared" si="1"/>
        <v>7.6551114858391706E-4</v>
      </c>
    </row>
    <row r="65" spans="1:9" x14ac:dyDescent="0.35">
      <c r="A65" s="14">
        <v>63</v>
      </c>
      <c r="B65" s="12">
        <f>Tasas!G65</f>
        <v>0</v>
      </c>
      <c r="G65" s="6">
        <f t="shared" si="0"/>
        <v>7.0665744796775487E-4</v>
      </c>
      <c r="I65" s="6">
        <f t="shared" si="1"/>
        <v>7.0665744796775487E-4</v>
      </c>
    </row>
    <row r="66" spans="1:9" x14ac:dyDescent="0.35">
      <c r="A66" s="14">
        <v>64</v>
      </c>
      <c r="B66" s="12">
        <f>Tasas!G66</f>
        <v>0</v>
      </c>
      <c r="G66" s="6">
        <f t="shared" si="0"/>
        <v>6.5232851238293684E-4</v>
      </c>
      <c r="I66" s="6">
        <f t="shared" si="1"/>
        <v>6.5232851238293684E-4</v>
      </c>
    </row>
    <row r="67" spans="1:9" x14ac:dyDescent="0.35">
      <c r="A67" s="14">
        <v>65</v>
      </c>
      <c r="B67" s="12">
        <f>Tasas!G67</f>
        <v>0</v>
      </c>
      <c r="G67" s="6">
        <f t="shared" ref="G67" si="2">$E$4*EXP(-$E$5*A67) + $E$6*EXP(-$E$8*(A67-$E$7)-EXP(-$E$9*(A67-$E$7))) + $E$10*EXP(-$E$12*(A67-$E$11)-EXP(-$E$13*(A67-$E$11))) + $E$14</f>
        <v>6.0217647078015743E-4</v>
      </c>
      <c r="I67" s="6">
        <f t="shared" ref="I67" si="3">ABS(G67-B67)</f>
        <v>6.0217647078015743E-4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204-8ABC-46AA-A04B-CFFD77F5CFFE}">
  <dimension ref="A1:J67"/>
  <sheetViews>
    <sheetView tabSelected="1" workbookViewId="0">
      <selection activeCell="E10" sqref="E10"/>
    </sheetView>
  </sheetViews>
  <sheetFormatPr baseColWidth="10" defaultRowHeight="14.5" x14ac:dyDescent="0.35"/>
  <sheetData>
    <row r="1" spans="1:10" x14ac:dyDescent="0.35">
      <c r="A1" s="15" t="s">
        <v>22</v>
      </c>
      <c r="B1" s="15" t="s">
        <v>23</v>
      </c>
      <c r="C1" s="8" t="s">
        <v>24</v>
      </c>
      <c r="F1" s="3"/>
      <c r="G1" s="3"/>
      <c r="H1" s="3"/>
      <c r="I1" s="3"/>
      <c r="J1" s="3"/>
    </row>
    <row r="2" spans="1:10" x14ac:dyDescent="0.35">
      <c r="A2" s="16">
        <v>0</v>
      </c>
      <c r="B2" s="4">
        <v>0</v>
      </c>
      <c r="C2" s="4">
        <v>0</v>
      </c>
      <c r="D2" s="2"/>
      <c r="E2" s="3"/>
      <c r="F2" s="3"/>
      <c r="G2" s="3"/>
      <c r="H2" s="3"/>
      <c r="I2" s="3"/>
      <c r="J2" s="3"/>
    </row>
    <row r="3" spans="1:10" x14ac:dyDescent="0.35">
      <c r="A3" s="16">
        <v>1</v>
      </c>
      <c r="B3" s="4">
        <v>0</v>
      </c>
      <c r="C3" s="4">
        <v>0</v>
      </c>
      <c r="D3" s="2"/>
      <c r="E3" s="3"/>
      <c r="F3" s="3"/>
      <c r="G3" s="3"/>
      <c r="H3" s="3"/>
      <c r="I3" s="3"/>
      <c r="J3" s="3"/>
    </row>
    <row r="4" spans="1:10" x14ac:dyDescent="0.35">
      <c r="A4" s="16">
        <v>2</v>
      </c>
      <c r="B4" s="4">
        <v>0</v>
      </c>
      <c r="C4" s="4">
        <v>0</v>
      </c>
      <c r="D4" s="2"/>
      <c r="E4" s="3"/>
      <c r="F4" s="3"/>
      <c r="G4" s="3"/>
      <c r="H4" s="3"/>
      <c r="I4" s="3"/>
      <c r="J4" s="3"/>
    </row>
    <row r="5" spans="1:10" x14ac:dyDescent="0.35">
      <c r="A5" s="16">
        <v>3</v>
      </c>
      <c r="B5" s="4">
        <v>0</v>
      </c>
      <c r="C5" s="4">
        <v>0</v>
      </c>
      <c r="D5" s="2"/>
      <c r="E5" s="3"/>
      <c r="F5" s="3"/>
      <c r="G5" s="3"/>
      <c r="H5" s="3"/>
      <c r="I5" s="3"/>
      <c r="J5" s="3"/>
    </row>
    <row r="6" spans="1:10" x14ac:dyDescent="0.35">
      <c r="A6" s="16">
        <v>4</v>
      </c>
      <c r="B6" s="4">
        <v>0</v>
      </c>
      <c r="C6" s="4">
        <v>0</v>
      </c>
      <c r="D6" s="2"/>
      <c r="E6" s="3"/>
      <c r="F6" s="3"/>
      <c r="G6" s="3"/>
      <c r="H6" s="3"/>
      <c r="I6" s="3"/>
      <c r="J6" s="3"/>
    </row>
    <row r="7" spans="1:10" x14ac:dyDescent="0.35">
      <c r="A7" s="16">
        <v>5</v>
      </c>
      <c r="B7" s="4">
        <v>0</v>
      </c>
      <c r="C7" s="4">
        <v>0</v>
      </c>
      <c r="D7" s="2"/>
      <c r="E7" s="3"/>
      <c r="F7" s="3"/>
      <c r="G7" s="3"/>
      <c r="H7" s="3"/>
      <c r="I7" s="3"/>
      <c r="J7" s="3"/>
    </row>
    <row r="8" spans="1:10" x14ac:dyDescent="0.35">
      <c r="A8" s="16">
        <v>6</v>
      </c>
      <c r="B8" s="4">
        <v>0</v>
      </c>
      <c r="C8" s="4">
        <v>0</v>
      </c>
      <c r="D8" s="2"/>
      <c r="E8" s="3"/>
      <c r="F8" s="3"/>
      <c r="G8" s="3"/>
      <c r="H8" s="3"/>
      <c r="I8" s="3"/>
      <c r="J8" s="3"/>
    </row>
    <row r="9" spans="1:10" x14ac:dyDescent="0.35">
      <c r="A9" s="16">
        <v>7</v>
      </c>
      <c r="B9" s="4">
        <v>0</v>
      </c>
      <c r="C9" s="4">
        <v>0</v>
      </c>
      <c r="D9" s="2"/>
      <c r="E9" s="3"/>
      <c r="F9" s="3"/>
      <c r="G9" s="3"/>
      <c r="H9" s="3"/>
      <c r="I9" s="3"/>
      <c r="J9" s="3"/>
    </row>
    <row r="10" spans="1:10" x14ac:dyDescent="0.35">
      <c r="A10" s="16">
        <v>8</v>
      </c>
      <c r="B10" s="4">
        <v>0</v>
      </c>
      <c r="C10" s="4">
        <v>0</v>
      </c>
      <c r="D10" s="2"/>
      <c r="E10" s="3"/>
      <c r="F10" s="3"/>
      <c r="G10" s="3"/>
      <c r="H10" s="3"/>
      <c r="I10" s="3"/>
      <c r="J10" s="3"/>
    </row>
    <row r="11" spans="1:10" x14ac:dyDescent="0.35">
      <c r="A11" s="16">
        <v>9</v>
      </c>
      <c r="B11" s="4">
        <v>0</v>
      </c>
      <c r="C11" s="4">
        <v>0</v>
      </c>
      <c r="D11" s="2"/>
      <c r="E11" s="3"/>
      <c r="F11" s="3"/>
      <c r="G11" s="3"/>
      <c r="H11" s="3"/>
      <c r="I11" s="3"/>
      <c r="J11" s="3"/>
    </row>
    <row r="12" spans="1:10" x14ac:dyDescent="0.35">
      <c r="A12" s="16">
        <v>10</v>
      </c>
      <c r="B12" s="4">
        <v>0</v>
      </c>
      <c r="C12" s="4">
        <v>0</v>
      </c>
      <c r="D12" s="2"/>
      <c r="E12" s="3"/>
      <c r="F12" s="3"/>
      <c r="G12" s="3"/>
      <c r="H12" s="3"/>
      <c r="I12" s="3"/>
      <c r="J12" s="3"/>
    </row>
    <row r="13" spans="1:10" x14ac:dyDescent="0.35">
      <c r="A13" s="16">
        <v>11</v>
      </c>
      <c r="B13" s="4">
        <v>0</v>
      </c>
      <c r="C13" s="4">
        <v>0</v>
      </c>
      <c r="D13" s="2"/>
      <c r="E13" s="3"/>
      <c r="F13" s="3"/>
      <c r="G13" s="3"/>
      <c r="H13" s="3"/>
      <c r="I13" s="3"/>
      <c r="J13" s="3"/>
    </row>
    <row r="14" spans="1:10" x14ac:dyDescent="0.35">
      <c r="A14" s="16">
        <v>12</v>
      </c>
      <c r="B14" s="4">
        <v>0</v>
      </c>
      <c r="C14" s="4">
        <v>0</v>
      </c>
      <c r="D14" s="2"/>
      <c r="E14" s="3"/>
      <c r="F14" s="3"/>
      <c r="G14" s="3"/>
      <c r="H14" s="3"/>
      <c r="I14" s="3"/>
      <c r="J14" s="3"/>
    </row>
    <row r="15" spans="1:10" x14ac:dyDescent="0.35">
      <c r="A15" s="16">
        <v>13</v>
      </c>
      <c r="B15" s="4">
        <v>0</v>
      </c>
      <c r="C15" s="4">
        <v>0</v>
      </c>
      <c r="D15" s="2"/>
      <c r="E15" s="3"/>
      <c r="F15" s="3"/>
      <c r="G15" s="3"/>
      <c r="H15" s="3"/>
      <c r="I15" s="3"/>
      <c r="J15" s="3"/>
    </row>
    <row r="16" spans="1:10" x14ac:dyDescent="0.35">
      <c r="A16" s="16">
        <v>14</v>
      </c>
      <c r="B16" s="4">
        <v>0</v>
      </c>
      <c r="C16" s="4">
        <v>0</v>
      </c>
      <c r="D16" s="2"/>
      <c r="E16" s="3"/>
      <c r="F16" s="3"/>
      <c r="G16" s="3"/>
      <c r="H16" s="3"/>
      <c r="I16" s="3"/>
      <c r="J16" s="3"/>
    </row>
    <row r="17" spans="1:10" x14ac:dyDescent="0.35">
      <c r="A17" s="16">
        <v>15</v>
      </c>
      <c r="B17" s="4">
        <v>0</v>
      </c>
      <c r="C17" s="4">
        <v>0</v>
      </c>
      <c r="D17" s="2"/>
      <c r="E17" s="3"/>
      <c r="F17" s="3"/>
      <c r="G17" s="3"/>
      <c r="H17" s="3"/>
      <c r="I17" s="3"/>
      <c r="J17" s="3"/>
    </row>
    <row r="18" spans="1:10" x14ac:dyDescent="0.35">
      <c r="A18" s="16">
        <v>16</v>
      </c>
      <c r="B18" s="4">
        <v>0</v>
      </c>
      <c r="C18" s="4">
        <v>0</v>
      </c>
      <c r="D18" s="2"/>
      <c r="E18" s="3"/>
      <c r="F18" s="3"/>
      <c r="G18" s="3"/>
      <c r="H18" s="3"/>
      <c r="I18" s="3"/>
      <c r="J18" s="3"/>
    </row>
    <row r="19" spans="1:10" x14ac:dyDescent="0.35">
      <c r="A19" s="16">
        <v>17</v>
      </c>
      <c r="B19" s="4">
        <v>0</v>
      </c>
      <c r="C19" s="4">
        <v>0</v>
      </c>
      <c r="D19" s="2"/>
      <c r="E19" s="3"/>
      <c r="F19" s="3"/>
      <c r="G19" s="3"/>
      <c r="H19" s="3"/>
      <c r="I19" s="3"/>
      <c r="J19" s="3"/>
    </row>
    <row r="20" spans="1:10" x14ac:dyDescent="0.35">
      <c r="A20" s="16">
        <v>18</v>
      </c>
      <c r="B20" s="4">
        <v>42</v>
      </c>
      <c r="C20" s="4">
        <v>17</v>
      </c>
      <c r="D20" s="2"/>
      <c r="E20" s="3"/>
      <c r="F20" s="3"/>
      <c r="G20" s="3"/>
      <c r="H20" s="3"/>
      <c r="I20" s="3"/>
      <c r="J20" s="3"/>
    </row>
    <row r="21" spans="1:10" x14ac:dyDescent="0.35">
      <c r="A21" s="16">
        <v>19</v>
      </c>
      <c r="B21" s="4">
        <v>51</v>
      </c>
      <c r="C21" s="4">
        <v>21</v>
      </c>
      <c r="D21" s="2"/>
      <c r="E21" s="3"/>
      <c r="F21" s="3"/>
      <c r="G21" s="3"/>
      <c r="H21" s="3"/>
      <c r="I21" s="3"/>
      <c r="J21" s="3"/>
    </row>
    <row r="22" spans="1:10" x14ac:dyDescent="0.35">
      <c r="A22" s="16">
        <v>20</v>
      </c>
      <c r="B22" s="4">
        <v>46</v>
      </c>
      <c r="C22" s="4">
        <v>11</v>
      </c>
      <c r="D22" s="2"/>
      <c r="E22" s="3"/>
      <c r="F22" s="3"/>
      <c r="G22" s="3"/>
      <c r="H22" s="3"/>
      <c r="I22" s="3"/>
      <c r="J22" s="3"/>
    </row>
    <row r="23" spans="1:10" x14ac:dyDescent="0.35">
      <c r="A23" s="16">
        <v>21</v>
      </c>
      <c r="B23" s="4">
        <v>64</v>
      </c>
      <c r="C23" s="4">
        <v>18</v>
      </c>
      <c r="D23" s="2"/>
      <c r="E23" s="3"/>
      <c r="F23" s="3"/>
      <c r="G23" s="3"/>
      <c r="H23" s="3"/>
      <c r="I23" s="3"/>
      <c r="J23" s="3"/>
    </row>
    <row r="24" spans="1:10" x14ac:dyDescent="0.35">
      <c r="A24" s="16">
        <v>22</v>
      </c>
      <c r="B24" s="4">
        <v>89</v>
      </c>
      <c r="C24" s="4">
        <v>22</v>
      </c>
      <c r="D24" s="2"/>
      <c r="E24" s="3"/>
      <c r="F24" s="3"/>
      <c r="G24" s="3"/>
      <c r="H24" s="3"/>
      <c r="I24" s="3"/>
      <c r="J24" s="3"/>
    </row>
    <row r="25" spans="1:10" x14ac:dyDescent="0.35">
      <c r="A25" s="16">
        <v>23</v>
      </c>
      <c r="B25" s="4">
        <v>80</v>
      </c>
      <c r="C25" s="4">
        <v>12</v>
      </c>
      <c r="D25" s="2"/>
      <c r="E25" s="3"/>
      <c r="F25" s="3"/>
      <c r="G25" s="3"/>
      <c r="H25" s="3"/>
      <c r="I25" s="3"/>
      <c r="J25" s="3"/>
    </row>
    <row r="26" spans="1:10" x14ac:dyDescent="0.35">
      <c r="A26" s="16">
        <v>24</v>
      </c>
      <c r="B26" s="4">
        <v>67</v>
      </c>
      <c r="C26" s="4">
        <v>20</v>
      </c>
      <c r="D26" s="2"/>
      <c r="E26" s="3"/>
      <c r="F26" s="3"/>
      <c r="G26" s="3"/>
      <c r="H26" s="3"/>
      <c r="I26" s="3"/>
      <c r="J26" s="3"/>
    </row>
    <row r="27" spans="1:10" x14ac:dyDescent="0.35">
      <c r="A27" s="16">
        <v>25</v>
      </c>
      <c r="B27" s="4">
        <v>115</v>
      </c>
      <c r="C27" s="4">
        <v>26</v>
      </c>
      <c r="D27" s="2"/>
      <c r="E27" s="3"/>
      <c r="F27" s="3"/>
      <c r="G27" s="3"/>
      <c r="H27" s="3"/>
      <c r="I27" s="3"/>
      <c r="J27" s="3"/>
    </row>
    <row r="28" spans="1:10" x14ac:dyDescent="0.35">
      <c r="A28" s="16">
        <v>26</v>
      </c>
      <c r="B28" s="4">
        <v>68</v>
      </c>
      <c r="C28" s="4">
        <v>31</v>
      </c>
      <c r="D28" s="2"/>
      <c r="E28" s="3"/>
      <c r="F28" s="3"/>
      <c r="G28" s="3"/>
      <c r="H28" s="3"/>
      <c r="I28" s="3"/>
      <c r="J28" s="3"/>
    </row>
    <row r="29" spans="1:10" x14ac:dyDescent="0.35">
      <c r="A29" s="16">
        <v>27</v>
      </c>
      <c r="B29" s="4">
        <v>39</v>
      </c>
      <c r="C29" s="4">
        <v>11</v>
      </c>
      <c r="D29" s="2"/>
      <c r="E29" s="3"/>
      <c r="F29" s="3"/>
      <c r="G29" s="3"/>
      <c r="H29" s="3"/>
      <c r="I29" s="3"/>
      <c r="J29" s="3"/>
    </row>
    <row r="30" spans="1:10" x14ac:dyDescent="0.35">
      <c r="A30" s="16">
        <v>28</v>
      </c>
      <c r="B30" s="4">
        <v>74</v>
      </c>
      <c r="C30" s="4">
        <v>12</v>
      </c>
      <c r="D30" s="2"/>
      <c r="E30" s="3"/>
      <c r="F30" s="3"/>
      <c r="G30" s="3"/>
      <c r="H30" s="3"/>
      <c r="I30" s="3"/>
      <c r="J30" s="3"/>
    </row>
    <row r="31" spans="1:10" x14ac:dyDescent="0.35">
      <c r="A31" s="16">
        <v>29</v>
      </c>
      <c r="B31" s="4">
        <v>77</v>
      </c>
      <c r="C31" s="4">
        <v>16</v>
      </c>
      <c r="D31" s="2"/>
      <c r="E31" s="3"/>
      <c r="F31" s="3"/>
      <c r="G31" s="3"/>
      <c r="H31" s="3"/>
      <c r="I31" s="3"/>
      <c r="J31" s="3"/>
    </row>
    <row r="32" spans="1:10" x14ac:dyDescent="0.35">
      <c r="A32" s="16">
        <v>30</v>
      </c>
      <c r="B32" s="4">
        <v>80</v>
      </c>
      <c r="C32" s="4">
        <v>12</v>
      </c>
      <c r="D32" s="2"/>
      <c r="E32" s="3"/>
      <c r="F32" s="3"/>
      <c r="G32" s="3"/>
      <c r="H32" s="3"/>
      <c r="I32" s="3"/>
      <c r="J32" s="3"/>
    </row>
    <row r="33" spans="1:10" x14ac:dyDescent="0.35">
      <c r="A33" s="16">
        <v>31</v>
      </c>
      <c r="B33" s="4">
        <v>37</v>
      </c>
      <c r="C33" s="4">
        <v>5</v>
      </c>
      <c r="D33" s="2"/>
      <c r="E33" s="3"/>
      <c r="F33" s="3"/>
      <c r="G33" s="3"/>
      <c r="H33" s="3"/>
      <c r="I33" s="3"/>
      <c r="J33" s="3"/>
    </row>
    <row r="34" spans="1:10" x14ac:dyDescent="0.35">
      <c r="A34" s="16">
        <v>32</v>
      </c>
      <c r="B34" s="4">
        <v>58</v>
      </c>
      <c r="C34" s="4">
        <v>7</v>
      </c>
      <c r="D34" s="2"/>
      <c r="E34" s="3"/>
      <c r="F34" s="3"/>
      <c r="G34" s="3"/>
      <c r="H34" s="3"/>
      <c r="I34" s="3"/>
      <c r="J34" s="3"/>
    </row>
    <row r="35" spans="1:10" x14ac:dyDescent="0.35">
      <c r="A35" s="16">
        <v>33</v>
      </c>
      <c r="B35" s="4">
        <v>54</v>
      </c>
      <c r="C35" s="4">
        <v>10</v>
      </c>
      <c r="D35" s="2"/>
      <c r="E35" s="3"/>
      <c r="F35" s="3"/>
      <c r="G35" s="3"/>
      <c r="H35" s="3"/>
      <c r="I35" s="3"/>
      <c r="J35" s="3"/>
    </row>
    <row r="36" spans="1:10" x14ac:dyDescent="0.35">
      <c r="A36" s="16">
        <v>34</v>
      </c>
      <c r="B36" s="4">
        <v>48</v>
      </c>
      <c r="C36" s="4">
        <v>6</v>
      </c>
      <c r="D36" s="2"/>
      <c r="E36" s="3"/>
      <c r="F36" s="3"/>
      <c r="G36" s="3"/>
      <c r="H36" s="3"/>
      <c r="I36" s="3"/>
      <c r="J36" s="3"/>
    </row>
    <row r="37" spans="1:10" x14ac:dyDescent="0.35">
      <c r="A37" s="16">
        <v>35</v>
      </c>
      <c r="B37" s="4">
        <v>64</v>
      </c>
      <c r="C37" s="4">
        <v>9</v>
      </c>
      <c r="D37" s="2"/>
      <c r="E37" s="3"/>
      <c r="F37" s="3"/>
      <c r="G37" s="3"/>
      <c r="H37" s="3"/>
      <c r="I37" s="3"/>
      <c r="J37" s="3"/>
    </row>
    <row r="38" spans="1:10" x14ac:dyDescent="0.35">
      <c r="A38" s="16">
        <v>36</v>
      </c>
      <c r="B38" s="4">
        <v>33</v>
      </c>
      <c r="C38" s="4">
        <v>6</v>
      </c>
      <c r="D38" s="2"/>
      <c r="E38" s="3"/>
      <c r="F38" s="3"/>
      <c r="G38" s="3"/>
      <c r="H38" s="3"/>
      <c r="I38" s="3"/>
      <c r="J38" s="3"/>
    </row>
    <row r="39" spans="1:10" x14ac:dyDescent="0.35">
      <c r="A39" s="16">
        <v>37</v>
      </c>
      <c r="B39" s="4">
        <v>36</v>
      </c>
      <c r="C39" s="4">
        <v>1</v>
      </c>
      <c r="D39" s="2"/>
      <c r="E39" s="3"/>
      <c r="F39" s="3"/>
      <c r="G39" s="3"/>
      <c r="H39" s="3"/>
      <c r="I39" s="3"/>
      <c r="J39" s="3"/>
    </row>
    <row r="40" spans="1:10" x14ac:dyDescent="0.35">
      <c r="A40" s="16">
        <v>38</v>
      </c>
      <c r="B40" s="4">
        <v>44</v>
      </c>
      <c r="C40" s="4">
        <v>6</v>
      </c>
      <c r="D40" s="2"/>
      <c r="E40" s="3"/>
      <c r="F40" s="3"/>
      <c r="G40" s="3"/>
      <c r="H40" s="3"/>
      <c r="I40" s="3"/>
      <c r="J40" s="3"/>
    </row>
    <row r="41" spans="1:10" x14ac:dyDescent="0.35">
      <c r="A41" s="16">
        <v>39</v>
      </c>
      <c r="B41" s="4">
        <v>47</v>
      </c>
      <c r="C41" s="4">
        <v>5</v>
      </c>
      <c r="D41" s="2"/>
      <c r="E41" s="3"/>
      <c r="F41" s="3"/>
      <c r="G41" s="3"/>
      <c r="H41" s="3"/>
      <c r="I41" s="3"/>
      <c r="J41" s="3"/>
    </row>
    <row r="42" spans="1:10" x14ac:dyDescent="0.35">
      <c r="A42" s="16">
        <v>40</v>
      </c>
      <c r="B42" s="4">
        <v>48</v>
      </c>
      <c r="C42" s="4">
        <v>7</v>
      </c>
      <c r="D42" s="2"/>
      <c r="E42" s="3"/>
      <c r="F42" s="3"/>
      <c r="G42" s="3"/>
      <c r="H42" s="3"/>
      <c r="I42" s="3"/>
      <c r="J42" s="3"/>
    </row>
    <row r="43" spans="1:10" x14ac:dyDescent="0.35">
      <c r="A43" s="16">
        <v>41</v>
      </c>
      <c r="B43" s="4">
        <v>25</v>
      </c>
      <c r="C43" s="4">
        <v>8</v>
      </c>
      <c r="D43" s="2"/>
      <c r="E43" s="3"/>
      <c r="F43" s="3"/>
      <c r="G43" s="3"/>
      <c r="H43" s="3"/>
      <c r="I43" s="3"/>
      <c r="J43" s="3"/>
    </row>
    <row r="44" spans="1:10" x14ac:dyDescent="0.35">
      <c r="A44" s="16">
        <v>42</v>
      </c>
      <c r="B44" s="4">
        <v>31</v>
      </c>
      <c r="C44" s="4">
        <v>3</v>
      </c>
      <c r="D44" s="2"/>
      <c r="E44" s="3"/>
      <c r="F44" s="3"/>
      <c r="G44" s="3"/>
      <c r="H44" s="3"/>
      <c r="I44" s="3"/>
      <c r="J44" s="3"/>
    </row>
    <row r="45" spans="1:10" x14ac:dyDescent="0.35">
      <c r="A45" s="16">
        <v>43</v>
      </c>
      <c r="B45" s="4">
        <v>22</v>
      </c>
      <c r="C45" s="4">
        <v>4</v>
      </c>
      <c r="D45" s="2"/>
      <c r="E45" s="3"/>
      <c r="F45" s="3"/>
      <c r="G45" s="3"/>
      <c r="H45" s="3"/>
      <c r="I45" s="3"/>
      <c r="J45" s="3"/>
    </row>
    <row r="46" spans="1:10" x14ac:dyDescent="0.35">
      <c r="A46" s="16">
        <v>44</v>
      </c>
      <c r="B46" s="4">
        <v>22</v>
      </c>
      <c r="C46" s="4">
        <v>3</v>
      </c>
      <c r="D46" s="2"/>
      <c r="E46" s="3"/>
      <c r="F46" s="3"/>
      <c r="G46" s="3"/>
      <c r="H46" s="3"/>
      <c r="I46" s="3"/>
      <c r="J46" s="3"/>
    </row>
    <row r="47" spans="1:10" x14ac:dyDescent="0.35">
      <c r="A47" s="16">
        <v>45</v>
      </c>
      <c r="B47" s="4">
        <v>41</v>
      </c>
      <c r="C47" s="4">
        <v>4</v>
      </c>
      <c r="D47" s="2"/>
      <c r="E47" s="3"/>
      <c r="F47" s="3"/>
      <c r="G47" s="3"/>
      <c r="H47" s="3"/>
      <c r="I47" s="3"/>
      <c r="J47" s="3"/>
    </row>
    <row r="48" spans="1:10" x14ac:dyDescent="0.35">
      <c r="A48" s="16">
        <v>46</v>
      </c>
      <c r="B48" s="4">
        <v>22</v>
      </c>
      <c r="C48" s="4">
        <v>0</v>
      </c>
      <c r="D48" s="2"/>
      <c r="E48" s="3"/>
      <c r="F48" s="3"/>
      <c r="G48" s="3"/>
      <c r="H48" s="3"/>
      <c r="I48" s="3"/>
      <c r="J48" s="3"/>
    </row>
    <row r="49" spans="1:10" x14ac:dyDescent="0.35">
      <c r="A49" s="16">
        <v>47</v>
      </c>
      <c r="B49" s="4">
        <v>9</v>
      </c>
      <c r="C49" s="4">
        <v>0</v>
      </c>
      <c r="D49" s="2"/>
      <c r="E49" s="3"/>
      <c r="F49" s="3"/>
      <c r="G49" s="3"/>
      <c r="H49" s="3"/>
      <c r="I49" s="3"/>
      <c r="J49" s="3"/>
    </row>
    <row r="50" spans="1:10" x14ac:dyDescent="0.35">
      <c r="A50" s="16">
        <v>48</v>
      </c>
      <c r="B50" s="4">
        <v>16</v>
      </c>
      <c r="C50" s="4">
        <v>2</v>
      </c>
      <c r="D50" s="2"/>
      <c r="E50" s="3"/>
      <c r="F50" s="3"/>
      <c r="G50" s="3"/>
      <c r="H50" s="3"/>
      <c r="I50" s="3"/>
      <c r="J50" s="3"/>
    </row>
    <row r="51" spans="1:10" x14ac:dyDescent="0.35">
      <c r="A51" s="16">
        <v>49</v>
      </c>
      <c r="B51" s="4">
        <v>13</v>
      </c>
      <c r="C51" s="4">
        <v>2</v>
      </c>
      <c r="D51" s="2"/>
      <c r="E51" s="3"/>
      <c r="F51" s="3"/>
      <c r="G51" s="3"/>
      <c r="H51" s="3"/>
      <c r="I51" s="3"/>
      <c r="J51" s="3"/>
    </row>
    <row r="52" spans="1:10" x14ac:dyDescent="0.35">
      <c r="A52" s="16">
        <v>50</v>
      </c>
      <c r="B52" s="4">
        <v>14</v>
      </c>
      <c r="C52" s="4">
        <v>0</v>
      </c>
      <c r="D52" s="2"/>
      <c r="E52" s="3"/>
      <c r="F52" s="3"/>
      <c r="G52" s="3"/>
      <c r="H52" s="3"/>
      <c r="I52" s="3"/>
      <c r="J52" s="3"/>
    </row>
    <row r="53" spans="1:10" x14ac:dyDescent="0.35">
      <c r="A53" s="16">
        <v>51</v>
      </c>
      <c r="B53" s="4">
        <v>8</v>
      </c>
      <c r="C53" s="4">
        <v>0</v>
      </c>
      <c r="D53" s="2"/>
      <c r="E53" s="3"/>
      <c r="F53" s="3"/>
      <c r="G53" s="3"/>
      <c r="H53" s="3"/>
      <c r="I53" s="3"/>
      <c r="J53" s="3"/>
    </row>
    <row r="54" spans="1:10" x14ac:dyDescent="0.35">
      <c r="A54" s="16">
        <v>52</v>
      </c>
      <c r="B54" s="4">
        <v>9</v>
      </c>
      <c r="C54" s="4">
        <v>0</v>
      </c>
      <c r="D54" s="2"/>
      <c r="E54" s="3"/>
      <c r="F54" s="3"/>
      <c r="G54" s="3"/>
      <c r="H54" s="3"/>
      <c r="I54" s="3"/>
      <c r="J54" s="3"/>
    </row>
    <row r="55" spans="1:10" x14ac:dyDescent="0.35">
      <c r="A55" s="16">
        <v>53</v>
      </c>
      <c r="B55" s="4">
        <v>4</v>
      </c>
      <c r="C55" s="4">
        <v>0</v>
      </c>
      <c r="D55" s="2"/>
      <c r="E55" s="3"/>
      <c r="F55" s="3"/>
      <c r="G55" s="3"/>
      <c r="H55" s="3"/>
      <c r="I55" s="3"/>
      <c r="J55" s="3"/>
    </row>
    <row r="56" spans="1:10" x14ac:dyDescent="0.35">
      <c r="A56" s="16">
        <v>54</v>
      </c>
      <c r="B56" s="4">
        <v>11</v>
      </c>
      <c r="C56" s="4">
        <v>0</v>
      </c>
      <c r="F56" s="3"/>
      <c r="G56" s="3"/>
      <c r="H56" s="3"/>
      <c r="I56" s="3"/>
      <c r="J56" s="3"/>
    </row>
    <row r="57" spans="1:10" x14ac:dyDescent="0.35">
      <c r="A57" s="16">
        <v>55</v>
      </c>
      <c r="B57" s="4">
        <v>4</v>
      </c>
      <c r="C57" s="4">
        <v>1</v>
      </c>
      <c r="F57" s="3"/>
      <c r="G57" s="3"/>
      <c r="H57" s="3"/>
      <c r="I57" s="3"/>
      <c r="J57" s="3"/>
    </row>
    <row r="58" spans="1:10" x14ac:dyDescent="0.35">
      <c r="A58" s="16">
        <v>56</v>
      </c>
      <c r="B58" s="4">
        <v>2</v>
      </c>
      <c r="C58" s="4">
        <v>0</v>
      </c>
      <c r="F58" s="3"/>
      <c r="G58" s="3"/>
      <c r="H58" s="3"/>
      <c r="I58" s="3"/>
      <c r="J58" s="3"/>
    </row>
    <row r="59" spans="1:10" x14ac:dyDescent="0.35">
      <c r="A59" s="16">
        <v>57</v>
      </c>
      <c r="B59" s="4">
        <v>2</v>
      </c>
      <c r="C59" s="4">
        <v>1</v>
      </c>
      <c r="F59" s="3"/>
      <c r="G59" s="3"/>
      <c r="H59" s="3"/>
      <c r="I59" s="3"/>
      <c r="J59" s="3"/>
    </row>
    <row r="60" spans="1:10" x14ac:dyDescent="0.35">
      <c r="A60" s="16">
        <v>58</v>
      </c>
      <c r="B60" s="4">
        <v>1</v>
      </c>
      <c r="C60" s="4">
        <v>0</v>
      </c>
      <c r="F60" s="3"/>
      <c r="G60" s="3"/>
      <c r="H60" s="3"/>
      <c r="I60" s="3"/>
      <c r="J60" s="3"/>
    </row>
    <row r="61" spans="1:10" x14ac:dyDescent="0.35">
      <c r="A61" s="16">
        <v>59</v>
      </c>
      <c r="B61" s="4">
        <v>1</v>
      </c>
      <c r="C61" s="4">
        <v>0</v>
      </c>
      <c r="F61" s="3"/>
      <c r="G61" s="3"/>
      <c r="H61" s="3"/>
      <c r="I61" s="3"/>
      <c r="J61" s="3"/>
    </row>
    <row r="62" spans="1:10" x14ac:dyDescent="0.35">
      <c r="A62" s="16">
        <v>60</v>
      </c>
      <c r="B62" s="4">
        <v>6</v>
      </c>
      <c r="C62" s="4">
        <v>0</v>
      </c>
      <c r="F62" s="3"/>
      <c r="G62" s="3"/>
      <c r="H62" s="3"/>
      <c r="I62" s="3"/>
      <c r="J62" s="3"/>
    </row>
    <row r="63" spans="1:10" x14ac:dyDescent="0.35">
      <c r="A63" s="16">
        <v>61</v>
      </c>
      <c r="B63" s="4">
        <v>1</v>
      </c>
      <c r="C63" s="4">
        <v>0</v>
      </c>
      <c r="F63" s="3"/>
      <c r="G63" s="3"/>
      <c r="H63" s="3"/>
      <c r="I63" s="3"/>
      <c r="J63" s="3"/>
    </row>
    <row r="64" spans="1:10" x14ac:dyDescent="0.35">
      <c r="A64" s="16">
        <v>62</v>
      </c>
      <c r="B64" s="4">
        <v>5</v>
      </c>
      <c r="C64" s="4">
        <v>0</v>
      </c>
      <c r="F64" s="3"/>
      <c r="G64" s="3"/>
      <c r="H64" s="3"/>
      <c r="I64" s="3"/>
      <c r="J64" s="3"/>
    </row>
    <row r="65" spans="1:10" x14ac:dyDescent="0.35">
      <c r="A65" s="16">
        <v>63</v>
      </c>
      <c r="B65" s="4">
        <v>3</v>
      </c>
      <c r="C65" s="4">
        <v>0</v>
      </c>
      <c r="F65" s="3"/>
      <c r="G65" s="3"/>
      <c r="H65" s="3"/>
      <c r="I65" s="3"/>
      <c r="J65" s="3"/>
    </row>
    <row r="66" spans="1:10" x14ac:dyDescent="0.35">
      <c r="A66" s="16">
        <v>64</v>
      </c>
      <c r="B66" s="4">
        <v>0</v>
      </c>
      <c r="C66" s="4">
        <v>0</v>
      </c>
      <c r="F66" s="3"/>
      <c r="G66" s="3"/>
      <c r="H66" s="3"/>
      <c r="I66" s="3"/>
      <c r="J66" s="3"/>
    </row>
    <row r="67" spans="1:10" x14ac:dyDescent="0.35">
      <c r="A67" s="16">
        <v>65</v>
      </c>
      <c r="B67" s="4">
        <v>1</v>
      </c>
      <c r="C67" s="4">
        <v>0</v>
      </c>
      <c r="F67" s="3"/>
      <c r="G67" s="3"/>
      <c r="H67" s="3"/>
      <c r="I67" s="3"/>
      <c r="J6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C2C-01FE-4F9A-8C39-BB73EB677F79}">
  <dimension ref="A1:C101"/>
  <sheetViews>
    <sheetView workbookViewId="0">
      <selection activeCell="D4" sqref="D4"/>
    </sheetView>
  </sheetViews>
  <sheetFormatPr baseColWidth="10" defaultRowHeight="14.5" x14ac:dyDescent="0.35"/>
  <sheetData>
    <row r="1" spans="1:3" x14ac:dyDescent="0.35">
      <c r="A1" s="8" t="s">
        <v>27</v>
      </c>
      <c r="B1" s="8" t="s">
        <v>25</v>
      </c>
      <c r="C1" s="8" t="s">
        <v>26</v>
      </c>
    </row>
    <row r="2" spans="1:3" x14ac:dyDescent="0.35">
      <c r="A2" s="9">
        <v>0</v>
      </c>
      <c r="B2" s="7">
        <v>916140</v>
      </c>
      <c r="C2" s="7">
        <v>896837</v>
      </c>
    </row>
    <row r="3" spans="1:3" x14ac:dyDescent="0.35">
      <c r="A3" s="9">
        <v>1</v>
      </c>
      <c r="B3" s="7">
        <v>967223</v>
      </c>
      <c r="C3" s="7">
        <v>942735</v>
      </c>
    </row>
    <row r="4" spans="1:3" x14ac:dyDescent="0.35">
      <c r="A4" s="9">
        <v>2</v>
      </c>
      <c r="B4" s="7">
        <v>1031816</v>
      </c>
      <c r="C4" s="7">
        <v>1009303</v>
      </c>
    </row>
    <row r="5" spans="1:3" x14ac:dyDescent="0.35">
      <c r="A5" s="9">
        <v>3</v>
      </c>
      <c r="B5" s="7">
        <v>1060809</v>
      </c>
      <c r="C5" s="7">
        <v>1047597</v>
      </c>
    </row>
    <row r="6" spans="1:3" x14ac:dyDescent="0.35">
      <c r="A6" s="9">
        <v>4</v>
      </c>
      <c r="B6" s="7">
        <v>1101494</v>
      </c>
      <c r="C6" s="7">
        <v>1073411</v>
      </c>
    </row>
    <row r="7" spans="1:3" x14ac:dyDescent="0.35">
      <c r="A7" s="9">
        <v>5</v>
      </c>
      <c r="B7" s="7">
        <v>1106361</v>
      </c>
      <c r="C7" s="7">
        <v>1072540</v>
      </c>
    </row>
    <row r="8" spans="1:3" x14ac:dyDescent="0.35">
      <c r="A8" s="9">
        <v>6</v>
      </c>
      <c r="B8" s="7">
        <v>1057642</v>
      </c>
      <c r="C8" s="7">
        <v>1037707</v>
      </c>
    </row>
    <row r="9" spans="1:3" x14ac:dyDescent="0.35">
      <c r="A9" s="9">
        <v>7</v>
      </c>
      <c r="B9" s="7">
        <v>1087091</v>
      </c>
      <c r="C9" s="7">
        <v>1059203</v>
      </c>
    </row>
    <row r="10" spans="1:3" x14ac:dyDescent="0.35">
      <c r="A10" s="9">
        <v>8</v>
      </c>
      <c r="B10" s="7">
        <v>1140496</v>
      </c>
      <c r="C10" s="7">
        <v>1093999</v>
      </c>
    </row>
    <row r="11" spans="1:3" x14ac:dyDescent="0.35">
      <c r="A11" s="9">
        <v>9</v>
      </c>
      <c r="B11" s="7">
        <v>1061501</v>
      </c>
      <c r="C11" s="7">
        <v>1047839</v>
      </c>
    </row>
    <row r="12" spans="1:3" x14ac:dyDescent="0.35">
      <c r="A12" s="9">
        <v>10</v>
      </c>
      <c r="B12" s="7">
        <v>1174026</v>
      </c>
      <c r="C12" s="7">
        <v>1125241</v>
      </c>
    </row>
    <row r="13" spans="1:3" x14ac:dyDescent="0.35">
      <c r="A13" s="9">
        <v>11</v>
      </c>
      <c r="B13" s="7">
        <v>1066706</v>
      </c>
      <c r="C13" s="7">
        <v>1034766</v>
      </c>
    </row>
    <row r="14" spans="1:3" x14ac:dyDescent="0.35">
      <c r="A14" s="9">
        <v>12</v>
      </c>
      <c r="B14" s="7">
        <v>1146128</v>
      </c>
      <c r="C14" s="7">
        <v>1103439</v>
      </c>
    </row>
    <row r="15" spans="1:3" x14ac:dyDescent="0.35">
      <c r="A15" s="9">
        <v>13</v>
      </c>
      <c r="B15" s="7">
        <v>1082309</v>
      </c>
      <c r="C15" s="7">
        <v>1058332</v>
      </c>
    </row>
    <row r="16" spans="1:3" x14ac:dyDescent="0.35">
      <c r="A16" s="9">
        <v>14</v>
      </c>
      <c r="B16" s="7">
        <v>1085091</v>
      </c>
      <c r="C16" s="7">
        <v>1067502</v>
      </c>
    </row>
    <row r="17" spans="1:3" x14ac:dyDescent="0.35">
      <c r="A17" s="9">
        <v>15</v>
      </c>
      <c r="B17" s="7">
        <v>1113136</v>
      </c>
      <c r="C17" s="7">
        <v>1080658</v>
      </c>
    </row>
    <row r="18" spans="1:3" x14ac:dyDescent="0.35">
      <c r="A18" s="9">
        <v>16</v>
      </c>
      <c r="B18" s="7">
        <v>1054448</v>
      </c>
      <c r="C18" s="7">
        <v>1032036</v>
      </c>
    </row>
    <row r="19" spans="1:3" x14ac:dyDescent="0.35">
      <c r="A19" s="9">
        <v>17</v>
      </c>
      <c r="B19" s="7">
        <v>1122956</v>
      </c>
      <c r="C19" s="7">
        <v>1089440</v>
      </c>
    </row>
    <row r="20" spans="1:3" x14ac:dyDescent="0.35">
      <c r="A20" s="9">
        <v>18</v>
      </c>
      <c r="B20" s="7">
        <v>1172693</v>
      </c>
      <c r="C20" s="7">
        <v>1134982</v>
      </c>
    </row>
    <row r="21" spans="1:3" x14ac:dyDescent="0.35">
      <c r="A21" s="9">
        <v>19</v>
      </c>
      <c r="B21" s="7">
        <v>998917</v>
      </c>
      <c r="C21" s="7">
        <v>1007424</v>
      </c>
    </row>
    <row r="22" spans="1:3" x14ac:dyDescent="0.35">
      <c r="A22" s="9">
        <v>20</v>
      </c>
      <c r="B22" s="7">
        <v>1146232</v>
      </c>
      <c r="C22" s="7">
        <v>1161603</v>
      </c>
    </row>
    <row r="23" spans="1:3" x14ac:dyDescent="0.35">
      <c r="A23" s="9">
        <v>21</v>
      </c>
      <c r="B23" s="7">
        <v>957236</v>
      </c>
      <c r="C23" s="7">
        <v>960314</v>
      </c>
    </row>
    <row r="24" spans="1:3" x14ac:dyDescent="0.35">
      <c r="A24" s="9">
        <v>22</v>
      </c>
      <c r="B24" s="7">
        <v>1061846</v>
      </c>
      <c r="C24" s="7">
        <v>1067065</v>
      </c>
    </row>
    <row r="25" spans="1:3" x14ac:dyDescent="0.35">
      <c r="A25" s="9">
        <v>23</v>
      </c>
      <c r="B25" s="7">
        <v>1005112</v>
      </c>
      <c r="C25" s="7">
        <v>1028971</v>
      </c>
    </row>
    <row r="26" spans="1:3" x14ac:dyDescent="0.35">
      <c r="A26" s="9">
        <v>24</v>
      </c>
      <c r="B26" s="7">
        <v>995458</v>
      </c>
      <c r="C26" s="7">
        <v>1038258</v>
      </c>
    </row>
    <row r="27" spans="1:3" x14ac:dyDescent="0.35">
      <c r="A27" s="9">
        <v>25</v>
      </c>
      <c r="B27" s="7">
        <v>1063775</v>
      </c>
      <c r="C27" s="7">
        <v>1115241</v>
      </c>
    </row>
    <row r="28" spans="1:3" x14ac:dyDescent="0.35">
      <c r="A28" s="9">
        <v>26</v>
      </c>
      <c r="B28" s="7">
        <v>954163</v>
      </c>
      <c r="C28" s="7">
        <v>1022308</v>
      </c>
    </row>
    <row r="29" spans="1:3" x14ac:dyDescent="0.35">
      <c r="A29" s="9">
        <v>27</v>
      </c>
      <c r="B29" s="7">
        <v>955081</v>
      </c>
      <c r="C29" s="7">
        <v>999565</v>
      </c>
    </row>
    <row r="30" spans="1:3" x14ac:dyDescent="0.35">
      <c r="A30" s="9">
        <v>28</v>
      </c>
      <c r="B30" s="7">
        <v>1001692</v>
      </c>
      <c r="C30" s="7">
        <v>1042848</v>
      </c>
    </row>
    <row r="31" spans="1:3" x14ac:dyDescent="0.35">
      <c r="A31" s="9">
        <v>29</v>
      </c>
      <c r="B31" s="7">
        <v>886693</v>
      </c>
      <c r="C31" s="7">
        <v>951635</v>
      </c>
    </row>
    <row r="32" spans="1:3" x14ac:dyDescent="0.35">
      <c r="A32" s="9">
        <v>30</v>
      </c>
      <c r="B32" s="7">
        <v>1148015</v>
      </c>
      <c r="C32" s="7">
        <v>1218303</v>
      </c>
    </row>
    <row r="33" spans="1:3" x14ac:dyDescent="0.35">
      <c r="A33" s="9">
        <v>31</v>
      </c>
      <c r="B33" s="7">
        <v>734272</v>
      </c>
      <c r="C33" s="7">
        <v>807132</v>
      </c>
    </row>
    <row r="34" spans="1:3" x14ac:dyDescent="0.35">
      <c r="A34" s="9">
        <v>32</v>
      </c>
      <c r="B34" s="7">
        <v>959947</v>
      </c>
      <c r="C34" s="7">
        <v>1037842</v>
      </c>
    </row>
    <row r="35" spans="1:3" x14ac:dyDescent="0.35">
      <c r="A35" s="9">
        <v>33</v>
      </c>
      <c r="B35" s="7">
        <v>849187</v>
      </c>
      <c r="C35" s="7">
        <v>927893</v>
      </c>
    </row>
    <row r="36" spans="1:3" x14ac:dyDescent="0.35">
      <c r="A36" s="9">
        <v>34</v>
      </c>
      <c r="B36" s="7">
        <v>836305</v>
      </c>
      <c r="C36" s="7">
        <v>901931</v>
      </c>
    </row>
    <row r="37" spans="1:3" x14ac:dyDescent="0.35">
      <c r="A37" s="9">
        <v>35</v>
      </c>
      <c r="B37" s="7">
        <v>966246</v>
      </c>
      <c r="C37" s="7">
        <v>1036930</v>
      </c>
    </row>
    <row r="38" spans="1:3" x14ac:dyDescent="0.35">
      <c r="A38" s="9">
        <v>36</v>
      </c>
      <c r="B38" s="7">
        <v>870975</v>
      </c>
      <c r="C38" s="7">
        <v>957381</v>
      </c>
    </row>
    <row r="39" spans="1:3" x14ac:dyDescent="0.35">
      <c r="A39" s="9">
        <v>37</v>
      </c>
      <c r="B39" s="7">
        <v>767996</v>
      </c>
      <c r="C39" s="7">
        <v>832855</v>
      </c>
    </row>
    <row r="40" spans="1:3" x14ac:dyDescent="0.35">
      <c r="A40" s="9">
        <v>38</v>
      </c>
      <c r="B40" s="7">
        <v>941824</v>
      </c>
      <c r="C40" s="7">
        <v>1000225</v>
      </c>
    </row>
    <row r="41" spans="1:3" x14ac:dyDescent="0.35">
      <c r="A41" s="9">
        <v>39</v>
      </c>
      <c r="B41" s="7">
        <v>784489</v>
      </c>
      <c r="C41" s="7">
        <v>861355</v>
      </c>
    </row>
    <row r="42" spans="1:3" x14ac:dyDescent="0.35">
      <c r="A42" s="9">
        <v>40</v>
      </c>
      <c r="B42" s="7">
        <v>1059322</v>
      </c>
      <c r="C42" s="7">
        <v>1146683</v>
      </c>
    </row>
    <row r="43" spans="1:3" x14ac:dyDescent="0.35">
      <c r="A43" s="9">
        <v>41</v>
      </c>
      <c r="B43" s="7">
        <v>624905</v>
      </c>
      <c r="C43" s="7">
        <v>690335</v>
      </c>
    </row>
    <row r="44" spans="1:3" x14ac:dyDescent="0.35">
      <c r="A44" s="9">
        <v>42</v>
      </c>
      <c r="B44" s="7">
        <v>928285</v>
      </c>
      <c r="C44" s="7">
        <v>997622</v>
      </c>
    </row>
    <row r="45" spans="1:3" x14ac:dyDescent="0.35">
      <c r="A45" s="9">
        <v>43</v>
      </c>
      <c r="B45" s="7">
        <v>768115</v>
      </c>
      <c r="C45" s="7">
        <v>850194</v>
      </c>
    </row>
    <row r="46" spans="1:3" x14ac:dyDescent="0.35">
      <c r="A46" s="9">
        <v>44</v>
      </c>
      <c r="B46" s="7">
        <v>681677</v>
      </c>
      <c r="C46" s="7">
        <v>756448</v>
      </c>
    </row>
    <row r="47" spans="1:3" x14ac:dyDescent="0.35">
      <c r="A47" s="9">
        <v>45</v>
      </c>
      <c r="B47" s="7">
        <v>919327</v>
      </c>
      <c r="C47" s="7">
        <v>976618</v>
      </c>
    </row>
    <row r="48" spans="1:3" x14ac:dyDescent="0.35">
      <c r="A48" s="9">
        <v>46</v>
      </c>
      <c r="B48" s="7">
        <v>718647</v>
      </c>
      <c r="C48" s="7">
        <v>790847</v>
      </c>
    </row>
    <row r="49" spans="1:3" x14ac:dyDescent="0.35">
      <c r="A49" s="9">
        <v>47</v>
      </c>
      <c r="B49" s="7">
        <v>725378</v>
      </c>
      <c r="C49" s="7">
        <v>782495</v>
      </c>
    </row>
    <row r="50" spans="1:3" x14ac:dyDescent="0.35">
      <c r="A50" s="9">
        <v>48</v>
      </c>
      <c r="B50" s="7">
        <v>763098</v>
      </c>
      <c r="C50" s="7">
        <v>828232</v>
      </c>
    </row>
    <row r="51" spans="1:3" x14ac:dyDescent="0.35">
      <c r="A51" s="9">
        <v>49</v>
      </c>
      <c r="B51" s="7">
        <v>685894</v>
      </c>
      <c r="C51" s="7">
        <v>751877</v>
      </c>
    </row>
    <row r="52" spans="1:3" x14ac:dyDescent="0.35">
      <c r="A52" s="9">
        <v>50</v>
      </c>
      <c r="B52" s="7">
        <v>890709</v>
      </c>
      <c r="C52" s="7">
        <v>974467</v>
      </c>
    </row>
    <row r="53" spans="1:3" x14ac:dyDescent="0.35">
      <c r="A53" s="9">
        <v>51</v>
      </c>
      <c r="B53" s="7">
        <v>519757</v>
      </c>
      <c r="C53" s="7">
        <v>580730</v>
      </c>
    </row>
    <row r="54" spans="1:3" x14ac:dyDescent="0.35">
      <c r="A54" s="9">
        <v>52</v>
      </c>
      <c r="B54" s="7">
        <v>711793</v>
      </c>
      <c r="C54" s="7">
        <v>779167</v>
      </c>
    </row>
    <row r="55" spans="1:3" x14ac:dyDescent="0.35">
      <c r="A55" s="9">
        <v>53</v>
      </c>
      <c r="B55" s="7">
        <v>606024</v>
      </c>
      <c r="C55" s="7">
        <v>675736</v>
      </c>
    </row>
    <row r="56" spans="1:3" x14ac:dyDescent="0.35">
      <c r="A56" s="9">
        <v>54</v>
      </c>
      <c r="B56" s="7">
        <v>603880</v>
      </c>
      <c r="C56" s="7">
        <v>695269</v>
      </c>
    </row>
    <row r="57" spans="1:3" x14ac:dyDescent="0.35">
      <c r="A57" s="9">
        <v>55</v>
      </c>
      <c r="B57" s="7">
        <v>621423</v>
      </c>
      <c r="C57" s="7">
        <v>694085</v>
      </c>
    </row>
    <row r="58" spans="1:3" x14ac:dyDescent="0.35">
      <c r="A58" s="9">
        <v>56</v>
      </c>
      <c r="B58" s="7">
        <v>591296</v>
      </c>
      <c r="C58" s="7">
        <v>644523</v>
      </c>
    </row>
    <row r="59" spans="1:3" x14ac:dyDescent="0.35">
      <c r="A59" s="9">
        <v>57</v>
      </c>
      <c r="B59" s="7">
        <v>476655</v>
      </c>
      <c r="C59" s="7">
        <v>536515</v>
      </c>
    </row>
    <row r="60" spans="1:3" x14ac:dyDescent="0.35">
      <c r="A60" s="9">
        <v>58</v>
      </c>
      <c r="B60" s="7">
        <v>524223</v>
      </c>
      <c r="C60" s="7">
        <v>589095</v>
      </c>
    </row>
    <row r="61" spans="1:3" x14ac:dyDescent="0.35">
      <c r="A61" s="9">
        <v>59</v>
      </c>
      <c r="B61" s="7">
        <v>479379</v>
      </c>
      <c r="C61" s="7">
        <v>538764</v>
      </c>
    </row>
    <row r="62" spans="1:3" x14ac:dyDescent="0.35">
      <c r="A62" s="9">
        <v>60</v>
      </c>
      <c r="B62" s="7">
        <v>627532</v>
      </c>
      <c r="C62" s="7">
        <v>705998</v>
      </c>
    </row>
    <row r="63" spans="1:3" x14ac:dyDescent="0.35">
      <c r="A63" s="9">
        <v>61</v>
      </c>
      <c r="B63" s="7">
        <v>347068</v>
      </c>
      <c r="C63" s="7">
        <v>399294</v>
      </c>
    </row>
    <row r="64" spans="1:3" x14ac:dyDescent="0.35">
      <c r="A64" s="9">
        <v>62</v>
      </c>
      <c r="B64" s="7">
        <v>456755</v>
      </c>
      <c r="C64" s="7">
        <v>516023</v>
      </c>
    </row>
    <row r="65" spans="1:3" x14ac:dyDescent="0.35">
      <c r="A65" s="9">
        <v>63</v>
      </c>
      <c r="B65" s="7">
        <v>431407</v>
      </c>
      <c r="C65" s="7">
        <v>488413</v>
      </c>
    </row>
    <row r="66" spans="1:3" x14ac:dyDescent="0.35">
      <c r="A66" s="9">
        <v>64</v>
      </c>
      <c r="B66" s="7">
        <v>395100</v>
      </c>
      <c r="C66" s="7">
        <v>453472</v>
      </c>
    </row>
    <row r="67" spans="1:3" x14ac:dyDescent="0.35">
      <c r="A67" s="9">
        <v>65</v>
      </c>
      <c r="B67" s="7">
        <v>462245</v>
      </c>
      <c r="C67" s="7">
        <v>520856</v>
      </c>
    </row>
    <row r="68" spans="1:3" x14ac:dyDescent="0.35">
      <c r="A68" s="9">
        <v>66</v>
      </c>
      <c r="B68" s="7">
        <v>316121</v>
      </c>
      <c r="C68" s="7">
        <v>363669</v>
      </c>
    </row>
    <row r="69" spans="1:3" x14ac:dyDescent="0.35">
      <c r="A69" s="9">
        <v>67</v>
      </c>
      <c r="B69" s="7">
        <v>316743</v>
      </c>
      <c r="C69" s="7">
        <v>350108</v>
      </c>
    </row>
    <row r="70" spans="1:3" x14ac:dyDescent="0.35">
      <c r="A70" s="9">
        <v>68</v>
      </c>
      <c r="B70" s="7">
        <v>349542</v>
      </c>
      <c r="C70" s="7">
        <v>404171</v>
      </c>
    </row>
    <row r="71" spans="1:3" x14ac:dyDescent="0.35">
      <c r="A71" s="9">
        <v>69</v>
      </c>
      <c r="B71" s="7">
        <v>262199</v>
      </c>
      <c r="C71" s="7">
        <v>299423</v>
      </c>
    </row>
    <row r="72" spans="1:3" x14ac:dyDescent="0.35">
      <c r="A72" s="9">
        <v>70</v>
      </c>
      <c r="B72" s="7">
        <v>332464</v>
      </c>
      <c r="C72" s="7">
        <v>383782</v>
      </c>
    </row>
    <row r="73" spans="1:3" x14ac:dyDescent="0.35">
      <c r="A73" s="9">
        <v>71</v>
      </c>
      <c r="B73" s="7">
        <v>194181</v>
      </c>
      <c r="C73" s="7">
        <v>219326</v>
      </c>
    </row>
    <row r="74" spans="1:3" x14ac:dyDescent="0.35">
      <c r="A74" s="9">
        <v>72</v>
      </c>
      <c r="B74" s="7">
        <v>272830</v>
      </c>
      <c r="C74" s="7">
        <v>307181</v>
      </c>
    </row>
    <row r="75" spans="1:3" x14ac:dyDescent="0.35">
      <c r="A75" s="9">
        <v>73</v>
      </c>
      <c r="B75" s="7">
        <v>223788</v>
      </c>
      <c r="C75" s="7">
        <v>256636</v>
      </c>
    </row>
    <row r="76" spans="1:3" x14ac:dyDescent="0.35">
      <c r="A76" s="9">
        <v>74</v>
      </c>
      <c r="B76" s="7">
        <v>210229</v>
      </c>
      <c r="C76" s="7">
        <v>246923</v>
      </c>
    </row>
    <row r="77" spans="1:3" x14ac:dyDescent="0.35">
      <c r="A77" s="9">
        <v>75</v>
      </c>
      <c r="B77" s="7">
        <v>219479</v>
      </c>
      <c r="C77" s="7">
        <v>250636</v>
      </c>
    </row>
    <row r="78" spans="1:3" x14ac:dyDescent="0.35">
      <c r="A78" s="9">
        <v>76</v>
      </c>
      <c r="B78" s="7">
        <v>178282</v>
      </c>
      <c r="C78" s="7">
        <v>205385</v>
      </c>
    </row>
    <row r="79" spans="1:3" x14ac:dyDescent="0.35">
      <c r="A79" s="9">
        <v>77</v>
      </c>
      <c r="B79" s="7">
        <v>148489</v>
      </c>
      <c r="C79" s="7">
        <v>168928</v>
      </c>
    </row>
    <row r="80" spans="1:3" x14ac:dyDescent="0.35">
      <c r="A80" s="9">
        <v>78</v>
      </c>
      <c r="B80" s="7">
        <v>171128</v>
      </c>
      <c r="C80" s="7">
        <v>191770</v>
      </c>
    </row>
    <row r="81" spans="1:3" x14ac:dyDescent="0.35">
      <c r="A81" s="9">
        <v>79</v>
      </c>
      <c r="B81" s="7">
        <v>130520</v>
      </c>
      <c r="C81" s="7">
        <v>149965</v>
      </c>
    </row>
    <row r="82" spans="1:3" x14ac:dyDescent="0.35">
      <c r="A82" s="9">
        <v>80</v>
      </c>
      <c r="B82" s="7">
        <v>156170</v>
      </c>
      <c r="C82" s="7">
        <v>192832</v>
      </c>
    </row>
    <row r="83" spans="1:3" x14ac:dyDescent="0.35">
      <c r="A83" s="9">
        <v>81</v>
      </c>
      <c r="B83" s="7">
        <v>83368</v>
      </c>
      <c r="C83" s="7">
        <v>98336</v>
      </c>
    </row>
    <row r="84" spans="1:3" x14ac:dyDescent="0.35">
      <c r="A84" s="9">
        <v>82</v>
      </c>
      <c r="B84" s="7">
        <v>102905</v>
      </c>
      <c r="C84" s="7">
        <v>127145</v>
      </c>
    </row>
    <row r="85" spans="1:3" x14ac:dyDescent="0.35">
      <c r="A85" s="9">
        <v>83</v>
      </c>
      <c r="B85" s="7">
        <v>92350</v>
      </c>
      <c r="C85" s="7">
        <v>118019</v>
      </c>
    </row>
    <row r="86" spans="1:3" x14ac:dyDescent="0.35">
      <c r="A86" s="9">
        <v>84</v>
      </c>
      <c r="B86" s="7">
        <v>89019</v>
      </c>
      <c r="C86" s="7">
        <v>115220</v>
      </c>
    </row>
    <row r="87" spans="1:3" x14ac:dyDescent="0.35">
      <c r="A87" s="9">
        <v>85</v>
      </c>
      <c r="B87" s="7">
        <v>82532</v>
      </c>
      <c r="C87" s="7">
        <v>107237</v>
      </c>
    </row>
    <row r="88" spans="1:3" x14ac:dyDescent="0.35">
      <c r="A88" s="9">
        <v>86</v>
      </c>
      <c r="B88" s="7">
        <v>65151</v>
      </c>
      <c r="C88" s="7">
        <v>85514</v>
      </c>
    </row>
    <row r="89" spans="1:3" x14ac:dyDescent="0.35">
      <c r="A89" s="9">
        <v>87</v>
      </c>
      <c r="B89" s="7">
        <v>52994</v>
      </c>
      <c r="C89" s="7">
        <v>70759</v>
      </c>
    </row>
    <row r="90" spans="1:3" x14ac:dyDescent="0.35">
      <c r="A90" s="9">
        <v>88</v>
      </c>
      <c r="B90" s="7">
        <v>43694</v>
      </c>
      <c r="C90" s="7">
        <v>58161</v>
      </c>
    </row>
    <row r="91" spans="1:3" x14ac:dyDescent="0.35">
      <c r="A91" s="9">
        <v>89</v>
      </c>
      <c r="B91" s="7">
        <v>38980</v>
      </c>
      <c r="C91" s="7">
        <v>54223</v>
      </c>
    </row>
    <row r="92" spans="1:3" x14ac:dyDescent="0.35">
      <c r="A92" s="9">
        <v>90</v>
      </c>
      <c r="B92" s="7">
        <v>39510</v>
      </c>
      <c r="C92" s="7">
        <v>56749</v>
      </c>
    </row>
    <row r="93" spans="1:3" x14ac:dyDescent="0.35">
      <c r="A93" s="9">
        <v>91</v>
      </c>
      <c r="B93" s="7">
        <v>17136</v>
      </c>
      <c r="C93" s="7">
        <v>25149</v>
      </c>
    </row>
    <row r="94" spans="1:3" x14ac:dyDescent="0.35">
      <c r="A94" s="9">
        <v>92</v>
      </c>
      <c r="B94" s="7">
        <v>20213</v>
      </c>
      <c r="C94" s="7">
        <v>30231</v>
      </c>
    </row>
    <row r="95" spans="1:3" x14ac:dyDescent="0.35">
      <c r="A95" s="9">
        <v>93</v>
      </c>
      <c r="B95" s="7">
        <v>16679</v>
      </c>
      <c r="C95" s="7">
        <v>25074</v>
      </c>
    </row>
    <row r="96" spans="1:3" x14ac:dyDescent="0.35">
      <c r="A96" s="9">
        <v>94</v>
      </c>
      <c r="B96" s="7">
        <v>13820</v>
      </c>
      <c r="C96" s="7">
        <v>22245</v>
      </c>
    </row>
    <row r="97" spans="1:3" x14ac:dyDescent="0.35">
      <c r="A97" s="9">
        <v>95</v>
      </c>
      <c r="B97" s="7">
        <v>11533</v>
      </c>
      <c r="C97" s="7">
        <v>18384</v>
      </c>
    </row>
    <row r="98" spans="1:3" x14ac:dyDescent="0.35">
      <c r="A98" s="9">
        <v>96</v>
      </c>
      <c r="B98" s="7">
        <v>8984</v>
      </c>
      <c r="C98" s="7">
        <v>13720</v>
      </c>
    </row>
    <row r="99" spans="1:3" x14ac:dyDescent="0.35">
      <c r="A99" s="9">
        <v>97</v>
      </c>
      <c r="B99" s="7">
        <v>6309</v>
      </c>
      <c r="C99" s="7">
        <v>10227</v>
      </c>
    </row>
    <row r="100" spans="1:3" x14ac:dyDescent="0.35">
      <c r="A100" s="9">
        <v>98</v>
      </c>
      <c r="B100" s="7">
        <v>5892</v>
      </c>
      <c r="C100" s="7">
        <v>9560</v>
      </c>
    </row>
    <row r="101" spans="1:3" x14ac:dyDescent="0.35">
      <c r="A101" s="9">
        <v>99</v>
      </c>
      <c r="B101" s="7">
        <v>3897</v>
      </c>
      <c r="C101" s="7">
        <v>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Tasas</vt:lpstr>
      <vt:lpstr>Hombres(M)</vt:lpstr>
      <vt:lpstr>Mujeres(F)</vt:lpstr>
      <vt:lpstr>DEV_2020</vt:lpstr>
      <vt:lpstr>censo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Diaz</dc:creator>
  <cp:lastModifiedBy>Erick Alberto Nicolás Palos</cp:lastModifiedBy>
  <dcterms:created xsi:type="dcterms:W3CDTF">2022-06-26T18:52:19Z</dcterms:created>
  <dcterms:modified xsi:type="dcterms:W3CDTF">2023-04-16T20:48:21Z</dcterms:modified>
</cp:coreProperties>
</file>