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rreouia-my.sharepoint.com/personal/a2238062_correo_uia_mx/Documents/Desktop/ASE/Bases de datos/rogers-castro/"/>
    </mc:Choice>
  </mc:AlternateContent>
  <xr:revisionPtr revIDLastSave="32273" documentId="8_{08258B69-87B4-4E43-89F9-54B5D4E6A011}" xr6:coauthVersionLast="47" xr6:coauthVersionMax="47" xr10:uidLastSave="{D2877CAC-0A9B-4480-92BE-F00F180C1D3E}"/>
  <bookViews>
    <workbookView xWindow="-110" yWindow="-110" windowWidth="19420" windowHeight="10420" activeTab="2" xr2:uid="{FDCC42C0-D1B8-4E52-A53A-C53F58F45347}"/>
  </bookViews>
  <sheets>
    <sheet name="Tasas" sheetId="1" r:id="rId1"/>
    <sheet name="Hombres(M)" sheetId="3" r:id="rId2"/>
    <sheet name="Mujeres(F)" sheetId="11" r:id="rId3"/>
    <sheet name="DEV_2018" sheetId="6" r:id="rId4"/>
    <sheet name="censo 2020" sheetId="8" r:id="rId5"/>
  </sheets>
  <definedNames>
    <definedName name="solver_adj" localSheetId="1" hidden="1">'Hombres(M)'!$E$4:$E$14</definedName>
    <definedName name="solver_adj" localSheetId="2" hidden="1">'Mujeres(F)'!$E$4:$E$14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'Hombres(M)'!$E$10</definedName>
    <definedName name="solver_lhs1" localSheetId="2" hidden="1">'Mujeres(F)'!$E$10</definedName>
    <definedName name="solver_lhs2" localSheetId="1" hidden="1">'Hombres(M)'!$E$11</definedName>
    <definedName name="solver_lhs2" localSheetId="2" hidden="1">'Mujeres(F)'!$E$11</definedName>
    <definedName name="solver_lhs3" localSheetId="1" hidden="1">'Hombres(M)'!$E$5</definedName>
    <definedName name="solver_lhs3" localSheetId="2" hidden="1">'Mujeres(F)'!$E$5</definedName>
    <definedName name="solver_lhs4" localSheetId="1" hidden="1">'Hombres(M)'!$E$7</definedName>
    <definedName name="solver_lhs4" localSheetId="2" hidden="1">'Mujeres(F)'!$E$7</definedName>
    <definedName name="solver_lhs5" localSheetId="1" hidden="1">'Hombres(M)'!$E$7</definedName>
    <definedName name="solver_lhs5" localSheetId="2" hidden="1">'Mujeres(F)'!$E$7</definedName>
    <definedName name="solver_lhs6" localSheetId="1" hidden="1">'Hombres(M)'!$E$7</definedName>
    <definedName name="solver_lhs6" localSheetId="2" hidden="1">'Mujeres(F)'!$E$7</definedName>
    <definedName name="solver_lhs7" localSheetId="1" hidden="1">'Hombres(M)'!$E$9</definedName>
    <definedName name="solver_lhs7" localSheetId="2" hidden="1">'Mujeres(F)'!$E$9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4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'Hombres(M)'!$J$2</definedName>
    <definedName name="solver_opt" localSheetId="2" hidden="1">'Mujeres(F)'!$J$2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2" localSheetId="1" hidden="1">3</definedName>
    <definedName name="solver_rel2" localSheetId="2" hidden="1">3</definedName>
    <definedName name="solver_rel3" localSheetId="1" hidden="1">3</definedName>
    <definedName name="solver_rel3" localSheetId="2" hidden="1">3</definedName>
    <definedName name="solver_rel4" localSheetId="1" hidden="1">3</definedName>
    <definedName name="solver_rel4" localSheetId="2" hidden="1">3</definedName>
    <definedName name="solver_rel5" localSheetId="1" hidden="1">3</definedName>
    <definedName name="solver_rel5" localSheetId="2" hidden="1">3</definedName>
    <definedName name="solver_rel6" localSheetId="1" hidden="1">3</definedName>
    <definedName name="solver_rel6" localSheetId="2" hidden="1">3</definedName>
    <definedName name="solver_rel7" localSheetId="1" hidden="1">3</definedName>
    <definedName name="solver_rel7" localSheetId="2" hidden="1">3</definedName>
    <definedName name="solver_rhs1" localSheetId="1" hidden="1">0.0001</definedName>
    <definedName name="solver_rhs1" localSheetId="2" hidden="1">0.0001</definedName>
    <definedName name="solver_rhs2" localSheetId="1" hidden="1">100</definedName>
    <definedName name="solver_rhs2" localSheetId="2" hidden="1">100</definedName>
    <definedName name="solver_rhs3" localSheetId="1" hidden="1">0.1</definedName>
    <definedName name="solver_rhs3" localSheetId="2" hidden="1">0.1</definedName>
    <definedName name="solver_rhs4" localSheetId="1" hidden="1">10</definedName>
    <definedName name="solver_rhs4" localSheetId="2" hidden="1">10</definedName>
    <definedName name="solver_rhs5" localSheetId="1" hidden="1">10</definedName>
    <definedName name="solver_rhs5" localSheetId="2" hidden="1">10</definedName>
    <definedName name="solver_rhs6" localSheetId="1" hidden="1">10</definedName>
    <definedName name="solver_rhs6" localSheetId="2" hidden="1">10</definedName>
    <definedName name="solver_rhs7" localSheetId="1" hidden="1">0.3</definedName>
    <definedName name="solver_rhs7" localSheetId="2" hidden="1">0.3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2" i="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2" i="11"/>
  <c r="G73" i="11"/>
  <c r="I73" i="11" s="1"/>
  <c r="G72" i="11"/>
  <c r="I72" i="11" s="1"/>
  <c r="G71" i="11"/>
  <c r="I71" i="11" s="1"/>
  <c r="G70" i="11"/>
  <c r="I70" i="11" s="1"/>
  <c r="G69" i="11"/>
  <c r="G68" i="11"/>
  <c r="G67" i="11"/>
  <c r="I67" i="11" s="1"/>
  <c r="G66" i="11"/>
  <c r="G65" i="11"/>
  <c r="I65" i="11" s="1"/>
  <c r="G64" i="11"/>
  <c r="I64" i="11" s="1"/>
  <c r="G63" i="11"/>
  <c r="I63" i="11" s="1"/>
  <c r="G62" i="11"/>
  <c r="I62" i="11" s="1"/>
  <c r="G61" i="11"/>
  <c r="G60" i="11"/>
  <c r="G59" i="11"/>
  <c r="I59" i="11" s="1"/>
  <c r="G58" i="11"/>
  <c r="I58" i="11" s="1"/>
  <c r="G57" i="11"/>
  <c r="I57" i="11" s="1"/>
  <c r="G56" i="11"/>
  <c r="I56" i="11" s="1"/>
  <c r="G55" i="11"/>
  <c r="I55" i="11" s="1"/>
  <c r="G54" i="11"/>
  <c r="I54" i="11" s="1"/>
  <c r="G53" i="11"/>
  <c r="G52" i="11"/>
  <c r="G51" i="11"/>
  <c r="I51" i="11" s="1"/>
  <c r="G50" i="11"/>
  <c r="G49" i="11"/>
  <c r="I49" i="11" s="1"/>
  <c r="G48" i="11"/>
  <c r="I48" i="11" s="1"/>
  <c r="G47" i="11"/>
  <c r="I47" i="11" s="1"/>
  <c r="G46" i="11"/>
  <c r="I46" i="11" s="1"/>
  <c r="G45" i="11"/>
  <c r="G44" i="11"/>
  <c r="G43" i="11"/>
  <c r="I43" i="11" s="1"/>
  <c r="G42" i="11"/>
  <c r="I42" i="11" s="1"/>
  <c r="G41" i="11"/>
  <c r="I41" i="11" s="1"/>
  <c r="G40" i="11"/>
  <c r="I40" i="11" s="1"/>
  <c r="G39" i="11"/>
  <c r="I39" i="11" s="1"/>
  <c r="G38" i="11"/>
  <c r="I38" i="11" s="1"/>
  <c r="G37" i="11"/>
  <c r="G36" i="11"/>
  <c r="G35" i="11"/>
  <c r="I35" i="11" s="1"/>
  <c r="G34" i="11"/>
  <c r="G33" i="11"/>
  <c r="I33" i="11" s="1"/>
  <c r="G32" i="11"/>
  <c r="I32" i="11" s="1"/>
  <c r="G31" i="11"/>
  <c r="I31" i="11" s="1"/>
  <c r="G30" i="11"/>
  <c r="I30" i="11" s="1"/>
  <c r="G29" i="11"/>
  <c r="I29" i="11" s="1"/>
  <c r="G28" i="11"/>
  <c r="G27" i="11"/>
  <c r="G26" i="11"/>
  <c r="G25" i="11"/>
  <c r="I25" i="11" s="1"/>
  <c r="G24" i="11"/>
  <c r="I24" i="11" s="1"/>
  <c r="G23" i="11"/>
  <c r="I23" i="11" s="1"/>
  <c r="G22" i="11"/>
  <c r="I22" i="11" s="1"/>
  <c r="G21" i="11"/>
  <c r="G20" i="11"/>
  <c r="G19" i="11"/>
  <c r="G18" i="11"/>
  <c r="I18" i="11" s="1"/>
  <c r="G17" i="11"/>
  <c r="I17" i="11" s="1"/>
  <c r="G16" i="11"/>
  <c r="I16" i="11" s="1"/>
  <c r="G15" i="11"/>
  <c r="I15" i="11" s="1"/>
  <c r="G14" i="11"/>
  <c r="I14" i="11" s="1"/>
  <c r="G13" i="11"/>
  <c r="G12" i="11"/>
  <c r="G11" i="11"/>
  <c r="I11" i="11" s="1"/>
  <c r="G10" i="11"/>
  <c r="I10" i="11" s="1"/>
  <c r="G9" i="11"/>
  <c r="I9" i="11" s="1"/>
  <c r="G8" i="11"/>
  <c r="G7" i="11"/>
  <c r="I7" i="11" s="1"/>
  <c r="G6" i="11"/>
  <c r="I6" i="11" s="1"/>
  <c r="G5" i="11"/>
  <c r="G4" i="11"/>
  <c r="I4" i="11" s="1"/>
  <c r="G3" i="11"/>
  <c r="I3" i="11" s="1"/>
  <c r="G2" i="11"/>
  <c r="I2" i="11" s="1"/>
  <c r="G69" i="3"/>
  <c r="G70" i="3"/>
  <c r="I70" i="3" s="1"/>
  <c r="G71" i="3"/>
  <c r="I71" i="3" s="1"/>
  <c r="G72" i="3"/>
  <c r="I72" i="3" s="1"/>
  <c r="G73" i="3"/>
  <c r="I73" i="3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" i="1"/>
  <c r="G27" i="3"/>
  <c r="G28" i="3"/>
  <c r="G29" i="3"/>
  <c r="G30" i="3"/>
  <c r="G31" i="3"/>
  <c r="G32" i="3"/>
  <c r="G33" i="3"/>
  <c r="I33" i="3" s="1"/>
  <c r="G34" i="3"/>
  <c r="G35" i="3"/>
  <c r="G36" i="3"/>
  <c r="G37" i="3"/>
  <c r="G38" i="3"/>
  <c r="G39" i="3"/>
  <c r="G40" i="3"/>
  <c r="G41" i="3"/>
  <c r="I41" i="3" s="1"/>
  <c r="G42" i="3"/>
  <c r="G43" i="3"/>
  <c r="G44" i="3"/>
  <c r="G45" i="3"/>
  <c r="G46" i="3"/>
  <c r="G47" i="3"/>
  <c r="G48" i="3"/>
  <c r="G49" i="3"/>
  <c r="I49" i="3" s="1"/>
  <c r="G50" i="3"/>
  <c r="G51" i="3"/>
  <c r="G52" i="3"/>
  <c r="G53" i="3"/>
  <c r="G54" i="3"/>
  <c r="G55" i="3"/>
  <c r="G56" i="3"/>
  <c r="G57" i="3"/>
  <c r="I57" i="3" s="1"/>
  <c r="G58" i="3"/>
  <c r="G59" i="3"/>
  <c r="G60" i="3"/>
  <c r="G61" i="3"/>
  <c r="G62" i="3"/>
  <c r="G63" i="3"/>
  <c r="G64" i="3"/>
  <c r="G65" i="3"/>
  <c r="I65" i="3" s="1"/>
  <c r="G66" i="3"/>
  <c r="G67" i="3"/>
  <c r="G68" i="3"/>
  <c r="G9" i="3"/>
  <c r="I9" i="3" s="1"/>
  <c r="G10" i="3"/>
  <c r="G11" i="3"/>
  <c r="G12" i="3"/>
  <c r="G13" i="3"/>
  <c r="G14" i="3"/>
  <c r="I14" i="3" s="1"/>
  <c r="G15" i="3"/>
  <c r="G16" i="3"/>
  <c r="G17" i="3"/>
  <c r="I17" i="3" s="1"/>
  <c r="G18" i="3"/>
  <c r="G19" i="3"/>
  <c r="G20" i="3"/>
  <c r="G21" i="3"/>
  <c r="G22" i="3"/>
  <c r="G23" i="3"/>
  <c r="G24" i="3"/>
  <c r="G25" i="3"/>
  <c r="I25" i="3" s="1"/>
  <c r="G26" i="3"/>
  <c r="G3" i="3"/>
  <c r="G4" i="3"/>
  <c r="G5" i="3"/>
  <c r="G6" i="3"/>
  <c r="I6" i="3" s="1"/>
  <c r="G7" i="3"/>
  <c r="G8" i="3"/>
  <c r="G2" i="3"/>
  <c r="G2" i="1"/>
  <c r="I68" i="11" l="1"/>
  <c r="I60" i="11"/>
  <c r="I52" i="11"/>
  <c r="I44" i="11"/>
  <c r="I36" i="11"/>
  <c r="I27" i="11"/>
  <c r="I19" i="11"/>
  <c r="I69" i="3"/>
  <c r="I12" i="11"/>
  <c r="I13" i="11"/>
  <c r="I26" i="11"/>
  <c r="I37" i="11"/>
  <c r="I53" i="11"/>
  <c r="I69" i="11"/>
  <c r="I20" i="11"/>
  <c r="I8" i="11"/>
  <c r="I21" i="11"/>
  <c r="I28" i="11"/>
  <c r="I34" i="11"/>
  <c r="I50" i="11"/>
  <c r="I66" i="11"/>
  <c r="I45" i="11"/>
  <c r="I61" i="11"/>
  <c r="I5" i="11"/>
  <c r="L2" i="11"/>
  <c r="I22" i="3"/>
  <c r="I15" i="3"/>
  <c r="I7" i="3"/>
  <c r="I23" i="3"/>
  <c r="I63" i="3"/>
  <c r="I55" i="3"/>
  <c r="I47" i="3"/>
  <c r="I39" i="3"/>
  <c r="I31" i="3"/>
  <c r="I8" i="3"/>
  <c r="I24" i="3"/>
  <c r="I16" i="3"/>
  <c r="I13" i="3"/>
  <c r="I5" i="3"/>
  <c r="I21" i="3"/>
  <c r="I62" i="3"/>
  <c r="I54" i="3"/>
  <c r="I46" i="3"/>
  <c r="I38" i="3"/>
  <c r="I30" i="3"/>
  <c r="I66" i="3"/>
  <c r="I58" i="3"/>
  <c r="I50" i="3"/>
  <c r="I42" i="3"/>
  <c r="I34" i="3"/>
  <c r="I26" i="3"/>
  <c r="I18" i="3"/>
  <c r="I10" i="3"/>
  <c r="I2" i="3"/>
  <c r="I61" i="3"/>
  <c r="I53" i="3"/>
  <c r="I45" i="3"/>
  <c r="I37" i="3"/>
  <c r="I29" i="3"/>
  <c r="I68" i="3"/>
  <c r="I52" i="3"/>
  <c r="I44" i="3"/>
  <c r="I36" i="3"/>
  <c r="I28" i="3"/>
  <c r="I67" i="3"/>
  <c r="I59" i="3"/>
  <c r="I51" i="3"/>
  <c r="I43" i="3"/>
  <c r="I35" i="3"/>
  <c r="I27" i="3"/>
  <c r="I4" i="3"/>
  <c r="I20" i="3"/>
  <c r="I12" i="3"/>
  <c r="I64" i="3"/>
  <c r="I56" i="3"/>
  <c r="I48" i="3"/>
  <c r="I40" i="3"/>
  <c r="I32" i="3"/>
  <c r="I60" i="3"/>
  <c r="I3" i="3"/>
  <c r="I19" i="3"/>
  <c r="L2" i="3"/>
  <c r="I11" i="3"/>
  <c r="J2" i="11" l="1"/>
  <c r="J2" i="3"/>
</calcChain>
</file>

<file path=xl/sharedStrings.xml><?xml version="1.0" encoding="utf-8"?>
<sst xmlns="http://schemas.openxmlformats.org/spreadsheetml/2006/main" count="47" uniqueCount="28">
  <si>
    <t>EDAD</t>
  </si>
  <si>
    <t>M</t>
  </si>
  <si>
    <t>F</t>
  </si>
  <si>
    <t>Tasas M</t>
  </si>
  <si>
    <t>Tasas F</t>
  </si>
  <si>
    <r>
      <t>a</t>
    </r>
    <r>
      <rPr>
        <vertAlign val="subscript"/>
        <sz val="11"/>
        <color theme="1"/>
        <rFont val="Calibri"/>
        <family val="2"/>
      </rPr>
      <t>1</t>
    </r>
  </si>
  <si>
    <r>
      <t>α</t>
    </r>
    <r>
      <rPr>
        <vertAlign val="subscript"/>
        <sz val="11"/>
        <color theme="1"/>
        <rFont val="Calibri"/>
        <family val="2"/>
      </rPr>
      <t>1</t>
    </r>
  </si>
  <si>
    <r>
      <t>a</t>
    </r>
    <r>
      <rPr>
        <vertAlign val="subscript"/>
        <sz val="11"/>
        <color theme="1"/>
        <rFont val="Calibri"/>
        <family val="2"/>
      </rPr>
      <t>2</t>
    </r>
  </si>
  <si>
    <r>
      <t>µ</t>
    </r>
    <r>
      <rPr>
        <vertAlign val="subscript"/>
        <sz val="11"/>
        <color theme="1"/>
        <rFont val="Calibri"/>
        <family val="2"/>
      </rPr>
      <t>2</t>
    </r>
  </si>
  <si>
    <r>
      <t>α</t>
    </r>
    <r>
      <rPr>
        <vertAlign val="subscript"/>
        <sz val="11"/>
        <color theme="1"/>
        <rFont val="Calibri"/>
        <family val="2"/>
      </rPr>
      <t>2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</si>
  <si>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</si>
  <si>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r>
      <t>a</t>
    </r>
    <r>
      <rPr>
        <vertAlign val="subscript"/>
        <sz val="11"/>
        <color theme="1"/>
        <rFont val="Calibri"/>
        <family val="2"/>
      </rPr>
      <t>3</t>
    </r>
  </si>
  <si>
    <r>
      <t>α</t>
    </r>
    <r>
      <rPr>
        <vertAlign val="subscript"/>
        <sz val="11"/>
        <color theme="1"/>
        <rFont val="Calibri"/>
        <family val="2"/>
      </rPr>
      <t>3</t>
    </r>
  </si>
  <si>
    <r>
      <t>µ</t>
    </r>
    <r>
      <rPr>
        <vertAlign val="subscript"/>
        <sz val="11"/>
        <color theme="1"/>
        <rFont val="Calibri"/>
        <family val="2"/>
      </rPr>
      <t>3</t>
    </r>
  </si>
  <si>
    <t>c</t>
  </si>
  <si>
    <r>
      <t>λ</t>
    </r>
    <r>
      <rPr>
        <vertAlign val="subscript"/>
        <sz val="11"/>
        <color theme="1"/>
        <rFont val="Calibri"/>
        <family val="2"/>
      </rPr>
      <t>3</t>
    </r>
  </si>
  <si>
    <t>Tasas estimadas</t>
  </si>
  <si>
    <t>Error</t>
  </si>
  <si>
    <t>n</t>
  </si>
  <si>
    <t>Est - obs</t>
  </si>
  <si>
    <t>Población M</t>
  </si>
  <si>
    <t>Población F</t>
  </si>
  <si>
    <t>edad</t>
  </si>
  <si>
    <t>hombres</t>
  </si>
  <si>
    <t>mujeres</t>
  </si>
  <si>
    <t>Hombres</t>
  </si>
  <si>
    <t>Mujeres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</si>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</sst>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898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0" xfId="0" applyFont="1" applyFill="1"/>
    <xf numFmtId="0" fontId="3" fillId="3" borderId="0" xfId="0" applyFont="1" applyFill="1"/>
    <xf numFmtId="164" fontId="0" fillId="0" borderId="1" xfId="0" applyNumberFormat="1" applyBorder="1"/>
    <xf numFmtId="0" fontId="1" fillId="7" borderId="1" xfId="0" applyFont="1" applyFill="1" applyBorder="1"/>
    <xf numFmtId="0" fontId="3" fillId="6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Migrantes</a:t>
            </a:r>
            <a:r>
              <a:rPr lang="es-MX" baseline="0"/>
              <a:t> devueltos de Estados Unidos 2018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7.6818369243456475E-2"/>
          <c:y val="0.16194124727209108"/>
          <c:w val="0.8835314960629920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v>Hombres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Tasas!$B$2:$B$82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</c:v>
                </c:pt>
                <c:pt idx="19">
                  <c:v>85</c:v>
                </c:pt>
                <c:pt idx="20">
                  <c:v>110</c:v>
                </c:pt>
                <c:pt idx="21">
                  <c:v>105</c:v>
                </c:pt>
                <c:pt idx="22">
                  <c:v>134</c:v>
                </c:pt>
                <c:pt idx="23">
                  <c:v>119</c:v>
                </c:pt>
                <c:pt idx="24">
                  <c:v>111</c:v>
                </c:pt>
                <c:pt idx="25">
                  <c:v>156</c:v>
                </c:pt>
                <c:pt idx="26">
                  <c:v>134</c:v>
                </c:pt>
                <c:pt idx="27">
                  <c:v>99</c:v>
                </c:pt>
                <c:pt idx="28">
                  <c:v>124</c:v>
                </c:pt>
                <c:pt idx="29">
                  <c:v>106</c:v>
                </c:pt>
                <c:pt idx="30">
                  <c:v>106</c:v>
                </c:pt>
                <c:pt idx="31">
                  <c:v>66</c:v>
                </c:pt>
                <c:pt idx="32">
                  <c:v>104</c:v>
                </c:pt>
                <c:pt idx="33">
                  <c:v>73</c:v>
                </c:pt>
                <c:pt idx="34">
                  <c:v>80</c:v>
                </c:pt>
                <c:pt idx="35">
                  <c:v>96</c:v>
                </c:pt>
                <c:pt idx="36">
                  <c:v>72</c:v>
                </c:pt>
                <c:pt idx="37">
                  <c:v>39</c:v>
                </c:pt>
                <c:pt idx="38">
                  <c:v>82</c:v>
                </c:pt>
                <c:pt idx="39">
                  <c:v>53</c:v>
                </c:pt>
                <c:pt idx="40">
                  <c:v>52</c:v>
                </c:pt>
                <c:pt idx="41">
                  <c:v>31</c:v>
                </c:pt>
                <c:pt idx="42">
                  <c:v>56</c:v>
                </c:pt>
                <c:pt idx="43">
                  <c:v>37</c:v>
                </c:pt>
                <c:pt idx="44">
                  <c:v>22</c:v>
                </c:pt>
                <c:pt idx="45">
                  <c:v>36</c:v>
                </c:pt>
                <c:pt idx="46">
                  <c:v>21</c:v>
                </c:pt>
                <c:pt idx="47">
                  <c:v>25</c:v>
                </c:pt>
                <c:pt idx="48">
                  <c:v>22</c:v>
                </c:pt>
                <c:pt idx="49">
                  <c:v>13</c:v>
                </c:pt>
                <c:pt idx="50">
                  <c:v>18</c:v>
                </c:pt>
                <c:pt idx="51">
                  <c:v>6</c:v>
                </c:pt>
                <c:pt idx="52">
                  <c:v>10</c:v>
                </c:pt>
                <c:pt idx="53">
                  <c:v>7</c:v>
                </c:pt>
                <c:pt idx="54">
                  <c:v>5</c:v>
                </c:pt>
                <c:pt idx="55">
                  <c:v>5</c:v>
                </c:pt>
                <c:pt idx="56">
                  <c:v>7</c:v>
                </c:pt>
                <c:pt idx="57">
                  <c:v>2</c:v>
                </c:pt>
                <c:pt idx="58">
                  <c:v>7</c:v>
                </c:pt>
                <c:pt idx="59">
                  <c:v>4</c:v>
                </c:pt>
                <c:pt idx="60">
                  <c:v>5</c:v>
                </c:pt>
                <c:pt idx="61">
                  <c:v>0</c:v>
                </c:pt>
                <c:pt idx="62">
                  <c:v>0</c:v>
                </c:pt>
                <c:pt idx="63">
                  <c:v>4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3-4F4C-A59C-7503F0EAD264}"/>
            </c:ext>
          </c:extLst>
        </c:ser>
        <c:ser>
          <c:idx val="1"/>
          <c:order val="1"/>
          <c:tx>
            <c:v>Mujeres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Tasas!$A$2:$A$82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cat>
          <c:val>
            <c:numRef>
              <c:f>Tasas!$C$2:$C$82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</c:v>
                </c:pt>
                <c:pt idx="19">
                  <c:v>31</c:v>
                </c:pt>
                <c:pt idx="20">
                  <c:v>24</c:v>
                </c:pt>
                <c:pt idx="21">
                  <c:v>33</c:v>
                </c:pt>
                <c:pt idx="22">
                  <c:v>27</c:v>
                </c:pt>
                <c:pt idx="23">
                  <c:v>29</c:v>
                </c:pt>
                <c:pt idx="24">
                  <c:v>18</c:v>
                </c:pt>
                <c:pt idx="25">
                  <c:v>30</c:v>
                </c:pt>
                <c:pt idx="26">
                  <c:v>28</c:v>
                </c:pt>
                <c:pt idx="27">
                  <c:v>13</c:v>
                </c:pt>
                <c:pt idx="28">
                  <c:v>18</c:v>
                </c:pt>
                <c:pt idx="29">
                  <c:v>15</c:v>
                </c:pt>
                <c:pt idx="30">
                  <c:v>16</c:v>
                </c:pt>
                <c:pt idx="31">
                  <c:v>8</c:v>
                </c:pt>
                <c:pt idx="32">
                  <c:v>10</c:v>
                </c:pt>
                <c:pt idx="33">
                  <c:v>6</c:v>
                </c:pt>
                <c:pt idx="34">
                  <c:v>7</c:v>
                </c:pt>
                <c:pt idx="35">
                  <c:v>14</c:v>
                </c:pt>
                <c:pt idx="36">
                  <c:v>6</c:v>
                </c:pt>
                <c:pt idx="37">
                  <c:v>10</c:v>
                </c:pt>
                <c:pt idx="38">
                  <c:v>4</c:v>
                </c:pt>
                <c:pt idx="39">
                  <c:v>5</c:v>
                </c:pt>
                <c:pt idx="40">
                  <c:v>7</c:v>
                </c:pt>
                <c:pt idx="41">
                  <c:v>4</c:v>
                </c:pt>
                <c:pt idx="42">
                  <c:v>3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3-4F4C-A59C-7503F0EAD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456943"/>
        <c:axId val="680444463"/>
      </c:barChart>
      <c:catAx>
        <c:axId val="68045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44463"/>
        <c:crosses val="autoZero"/>
        <c:auto val="1"/>
        <c:lblAlgn val="ctr"/>
        <c:lblOffset val="100"/>
        <c:noMultiLvlLbl val="0"/>
      </c:catAx>
      <c:valAx>
        <c:axId val="6804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Migrantes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045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322425638128746"/>
          <c:y val="0.90507538363333495"/>
          <c:w val="0.17355148723742511"/>
          <c:h val="6.7093452914461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(Hombres) de Estados Unidos a México 2018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'Hombres(M)'!$A$2:$A$73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'Hombres(M)'!$G$2:$G$73</c:f>
              <c:numCache>
                <c:formatCode>General</c:formatCode>
                <c:ptCount val="72"/>
                <c:pt idx="0">
                  <c:v>1.7868981536705971E-99</c:v>
                </c:pt>
                <c:pt idx="1">
                  <c:v>1.6175938118344104E-76</c:v>
                </c:pt>
                <c:pt idx="2">
                  <c:v>6.6718379682067779E-59</c:v>
                </c:pt>
                <c:pt idx="3">
                  <c:v>2.1823028158200792E-45</c:v>
                </c:pt>
                <c:pt idx="4">
                  <c:v>5.0743582929707555E-35</c:v>
                </c:pt>
                <c:pt idx="5">
                  <c:v>4.5175357802178045E-27</c:v>
                </c:pt>
                <c:pt idx="6">
                  <c:v>5.6089200240046356E-21</c:v>
                </c:pt>
                <c:pt idx="7">
                  <c:v>2.6200855680643473E-16</c:v>
                </c:pt>
                <c:pt idx="8">
                  <c:v>9.865057723476187E-13</c:v>
                </c:pt>
                <c:pt idx="9">
                  <c:v>5.3735687889224701E-10</c:v>
                </c:pt>
                <c:pt idx="10">
                  <c:v>6.634838164292114E-8</c:v>
                </c:pt>
                <c:pt idx="11">
                  <c:v>2.6213647614979359E-6</c:v>
                </c:pt>
                <c:pt idx="12">
                  <c:v>4.3181884274479397E-5</c:v>
                </c:pt>
                <c:pt idx="13">
                  <c:v>3.6341295690781982E-4</c:v>
                </c:pt>
                <c:pt idx="14">
                  <c:v>1.8263062772272776E-3</c:v>
                </c:pt>
                <c:pt idx="15">
                  <c:v>6.1778043726743804E-3</c:v>
                </c:pt>
                <c:pt idx="16">
                  <c:v>1.5421034993462288E-2</c:v>
                </c:pt>
                <c:pt idx="17">
                  <c:v>3.0483723956967575E-2</c:v>
                </c:pt>
                <c:pt idx="18">
                  <c:v>5.0377099983797295E-2</c:v>
                </c:pt>
                <c:pt idx="19">
                  <c:v>7.2556728350703231E-2</c:v>
                </c:pt>
                <c:pt idx="20">
                  <c:v>9.4031503197825078E-2</c:v>
                </c:pt>
                <c:pt idx="21">
                  <c:v>0.11237504858889667</c:v>
                </c:pt>
                <c:pt idx="22">
                  <c:v>0.12619531132349363</c:v>
                </c:pt>
                <c:pt idx="23">
                  <c:v>0.13510463415904486</c:v>
                </c:pt>
                <c:pt idx="24">
                  <c:v>0.13943438222337431</c:v>
                </c:pt>
                <c:pt idx="25">
                  <c:v>0.13990772440097163</c:v>
                </c:pt>
                <c:pt idx="26">
                  <c:v>0.13738076924348719</c:v>
                </c:pt>
                <c:pt idx="27">
                  <c:v>0.13267929423550651</c:v>
                </c:pt>
                <c:pt idx="28">
                  <c:v>0.12651655431849723</c:v>
                </c:pt>
                <c:pt idx="29">
                  <c:v>0.11946584145287334</c:v>
                </c:pt>
                <c:pt idx="30">
                  <c:v>0.11196415274170265</c:v>
                </c:pt>
                <c:pt idx="31">
                  <c:v>0.1043303347016708</c:v>
                </c:pt>
                <c:pt idx="32">
                  <c:v>9.6787683639786334E-2</c:v>
                </c:pt>
                <c:pt idx="33">
                  <c:v>8.9485763468473659E-2</c:v>
                </c:pt>
                <c:pt idx="34">
                  <c:v>8.2519182029235832E-2</c:v>
                </c:pt>
                <c:pt idx="35">
                  <c:v>7.5942718644022217E-2</c:v>
                </c:pt>
                <c:pt idx="36">
                  <c:v>6.9783001722880794E-2</c:v>
                </c:pt>
                <c:pt idx="37">
                  <c:v>6.404725636198165E-2</c:v>
                </c:pt>
                <c:pt idx="38">
                  <c:v>5.8729710741408953E-2</c:v>
                </c:pt>
                <c:pt idx="39">
                  <c:v>5.3816203232913036E-2</c:v>
                </c:pt>
                <c:pt idx="40">
                  <c:v>4.9287443150189569E-2</c:v>
                </c:pt>
                <c:pt idx="41">
                  <c:v>4.5121283389289453E-2</c:v>
                </c:pt>
                <c:pt idx="42">
                  <c:v>4.1294278529747618E-2</c:v>
                </c:pt>
                <c:pt idx="43">
                  <c:v>3.7782732368031001E-2</c:v>
                </c:pt>
                <c:pt idx="44">
                  <c:v>3.4563384391004828E-2</c:v>
                </c:pt>
                <c:pt idx="45">
                  <c:v>3.1613843397893228E-2</c:v>
                </c:pt>
                <c:pt idx="46">
                  <c:v>2.8912845826029453E-2</c:v>
                </c:pt>
                <c:pt idx="47">
                  <c:v>2.644039392686505E-2</c:v>
                </c:pt>
                <c:pt idx="48">
                  <c:v>2.4177812737818011E-2</c:v>
                </c:pt>
                <c:pt idx="49">
                  <c:v>2.2107753180511891E-2</c:v>
                </c:pt>
                <c:pt idx="50">
                  <c:v>2.0214160342918813E-2</c:v>
                </c:pt>
                <c:pt idx="51">
                  <c:v>1.8482220141454533E-2</c:v>
                </c:pt>
                <c:pt idx="52">
                  <c:v>1.6898293425046711E-2</c:v>
                </c:pt>
                <c:pt idx="53">
                  <c:v>1.5449843679625264E-2</c:v>
                </c:pt>
                <c:pt idx="54">
                  <c:v>1.4125362460521157E-2</c:v>
                </c:pt>
                <c:pt idx="55">
                  <c:v>1.2914295265918698E-2</c:v>
                </c:pt>
                <c:pt idx="56">
                  <c:v>1.1806969584571756E-2</c:v>
                </c:pt>
                <c:pt idx="57">
                  <c:v>1.0794526176251712E-2</c:v>
                </c:pt>
                <c:pt idx="58">
                  <c:v>9.8688541824872873E-3</c:v>
                </c:pt>
                <c:pt idx="59">
                  <c:v>9.0225303536513243E-3</c:v>
                </c:pt>
                <c:pt idx="60">
                  <c:v>8.2487624709946614E-3</c:v>
                </c:pt>
                <c:pt idx="61">
                  <c:v>7.5413369069613186E-3</c:v>
                </c:pt>
                <c:pt idx="62">
                  <c:v>6.8945701816968781E-3</c:v>
                </c:pt>
                <c:pt idx="63">
                  <c:v>6.3032643224417368E-3</c:v>
                </c:pt>
                <c:pt idx="64">
                  <c:v>5.7626658045550521E-3</c:v>
                </c:pt>
                <c:pt idx="65">
                  <c:v>5.268427840629134E-3</c:v>
                </c:pt>
                <c:pt idx="66">
                  <c:v>4.8165757822351508E-3</c:v>
                </c:pt>
                <c:pt idx="67">
                  <c:v>4.4034754036271608E-3</c:v>
                </c:pt>
                <c:pt idx="68">
                  <c:v>4.0258038456989723E-3</c:v>
                </c:pt>
                <c:pt idx="69">
                  <c:v>3.6805230099102729E-3</c:v>
                </c:pt>
                <c:pt idx="70">
                  <c:v>3.3648552046043911E-3</c:v>
                </c:pt>
                <c:pt idx="71">
                  <c:v>3.0762608593452806E-3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'Hombres(M)'!$A$2:$A$73</c:f>
              <c:numCache>
                <c:formatCode>General</c:formatCode>
                <c:ptCount val="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'Hombres(M)'!$B$2:$B$73</c:f>
              <c:numCache>
                <c:formatCode>#,##0.0000000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9.124297663582881E-2</c:v>
                </c:pt>
                <c:pt idx="19">
                  <c:v>8.5092154803652356E-2</c:v>
                </c:pt>
                <c:pt idx="20">
                  <c:v>9.596661059890145E-2</c:v>
                </c:pt>
                <c:pt idx="21">
                  <c:v>0.10969081814724896</c:v>
                </c:pt>
                <c:pt idx="22">
                  <c:v>0.12619532399236802</c:v>
                </c:pt>
                <c:pt idx="23">
                  <c:v>0.11839476595643073</c:v>
                </c:pt>
                <c:pt idx="24">
                  <c:v>0.11150646235200279</c:v>
                </c:pt>
                <c:pt idx="25">
                  <c:v>0.14664755234894597</c:v>
                </c:pt>
                <c:pt idx="26">
                  <c:v>0.14043722089412397</c:v>
                </c:pt>
                <c:pt idx="27">
                  <c:v>0.10365612968952372</c:v>
                </c:pt>
                <c:pt idx="28">
                  <c:v>0.12379054639549882</c:v>
                </c:pt>
                <c:pt idx="29">
                  <c:v>0.11954532177427812</c:v>
                </c:pt>
                <c:pt idx="30">
                  <c:v>9.2333288328114174E-2</c:v>
                </c:pt>
                <c:pt idx="31">
                  <c:v>8.98849472674976E-2</c:v>
                </c:pt>
                <c:pt idx="32">
                  <c:v>0.10833931456632502</c:v>
                </c:pt>
                <c:pt idx="33">
                  <c:v>8.5964575529300383E-2</c:v>
                </c:pt>
                <c:pt idx="34">
                  <c:v>9.5658880432378135E-2</c:v>
                </c:pt>
                <c:pt idx="35">
                  <c:v>9.9353580765146762E-2</c:v>
                </c:pt>
                <c:pt idx="36">
                  <c:v>8.2665977783518474E-2</c:v>
                </c:pt>
                <c:pt idx="37">
                  <c:v>5.0781514487054619E-2</c:v>
                </c:pt>
                <c:pt idx="38">
                  <c:v>8.7065099211742311E-2</c:v>
                </c:pt>
                <c:pt idx="39">
                  <c:v>6.7559902050889173E-2</c:v>
                </c:pt>
                <c:pt idx="40">
                  <c:v>4.9088001570816046E-2</c:v>
                </c:pt>
                <c:pt idx="41">
                  <c:v>4.9607540346132614E-2</c:v>
                </c:pt>
                <c:pt idx="42">
                  <c:v>6.032630065120087E-2</c:v>
                </c:pt>
                <c:pt idx="43">
                  <c:v>4.8169870397010865E-2</c:v>
                </c:pt>
                <c:pt idx="44">
                  <c:v>3.2273349401549412E-2</c:v>
                </c:pt>
                <c:pt idx="45">
                  <c:v>3.9159080501279739E-2</c:v>
                </c:pt>
                <c:pt idx="46">
                  <c:v>2.9221578883652195E-2</c:v>
                </c:pt>
                <c:pt idx="47">
                  <c:v>3.4464789392564983E-2</c:v>
                </c:pt>
                <c:pt idx="48">
                  <c:v>2.8829848852965152E-2</c:v>
                </c:pt>
                <c:pt idx="49">
                  <c:v>1.8953365972001503E-2</c:v>
                </c:pt>
                <c:pt idx="50">
                  <c:v>2.0208620323809462E-2</c:v>
                </c:pt>
                <c:pt idx="51">
                  <c:v>1.1543856071202504E-2</c:v>
                </c:pt>
                <c:pt idx="52">
                  <c:v>1.4049028298957702E-2</c:v>
                </c:pt>
                <c:pt idx="53">
                  <c:v>1.1550697662138794E-2</c:v>
                </c:pt>
                <c:pt idx="54">
                  <c:v>8.2797906868914348E-3</c:v>
                </c:pt>
                <c:pt idx="55">
                  <c:v>8.0460491484866184E-3</c:v>
                </c:pt>
                <c:pt idx="56">
                  <c:v>1.1838402424504816E-2</c:v>
                </c:pt>
                <c:pt idx="57">
                  <c:v>4.1959068928260485E-3</c:v>
                </c:pt>
                <c:pt idx="58">
                  <c:v>1.3353095915287959E-2</c:v>
                </c:pt>
                <c:pt idx="59">
                  <c:v>8.3441285496444369E-3</c:v>
                </c:pt>
                <c:pt idx="60">
                  <c:v>7.9677211680041823E-3</c:v>
                </c:pt>
                <c:pt idx="61">
                  <c:v>0</c:v>
                </c:pt>
                <c:pt idx="62">
                  <c:v>0</c:v>
                </c:pt>
                <c:pt idx="63">
                  <c:v>9.2719867781468554E-3</c:v>
                </c:pt>
                <c:pt idx="64">
                  <c:v>5.0620096178182741E-3</c:v>
                </c:pt>
                <c:pt idx="65">
                  <c:v>2.1633549308267262E-3</c:v>
                </c:pt>
                <c:pt idx="66">
                  <c:v>3.1633456809259746E-3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5.1498344328229848E-3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9-4158-9CA0-291EC3F7A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Devueltos</a:t>
            </a:r>
            <a:r>
              <a:rPr lang="es-MX" baseline="0"/>
              <a:t> (Mujeres) de Estados Unidos a México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Estimados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'Mujeres(F)'!$A$2:$A$82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'Mujeres(F)'!$G$2:$G$69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7.2155739718399709E-86</c:v>
                </c:pt>
                <c:pt idx="16">
                  <c:v>4.352336015801033E-16</c:v>
                </c:pt>
                <c:pt idx="17">
                  <c:v>1.9241817386001647E-4</c:v>
                </c:pt>
                <c:pt idx="18">
                  <c:v>1.5859510819767296E-2</c:v>
                </c:pt>
                <c:pt idx="19">
                  <c:v>3.0761296169566504E-2</c:v>
                </c:pt>
                <c:pt idx="20">
                  <c:v>3.1856777392897863E-2</c:v>
                </c:pt>
                <c:pt idx="21">
                  <c:v>2.9702322743805017E-2</c:v>
                </c:pt>
                <c:pt idx="22">
                  <c:v>2.7211088119327338E-2</c:v>
                </c:pt>
                <c:pt idx="23">
                  <c:v>2.4855581651975926E-2</c:v>
                </c:pt>
                <c:pt idx="24">
                  <c:v>2.269280358047206E-2</c:v>
                </c:pt>
                <c:pt idx="25">
                  <c:v>2.0716510103907911E-2</c:v>
                </c:pt>
                <c:pt idx="26">
                  <c:v>1.8912069265898723E-2</c:v>
                </c:pt>
                <c:pt idx="27">
                  <c:v>1.7264758240725174E-2</c:v>
                </c:pt>
                <c:pt idx="28">
                  <c:v>1.5760927997871706E-2</c:v>
                </c:pt>
                <c:pt idx="29">
                  <c:v>1.4388086519034452E-2</c:v>
                </c:pt>
                <c:pt idx="30">
                  <c:v>1.313482502221482E-2</c:v>
                </c:pt>
                <c:pt idx="31">
                  <c:v>1.1990727733226887E-2</c:v>
                </c:pt>
                <c:pt idx="32">
                  <c:v>1.0946286020989413E-2</c:v>
                </c:pt>
                <c:pt idx="33">
                  <c:v>9.9928194779372575E-3</c:v>
                </c:pt>
                <c:pt idx="34">
                  <c:v>9.1224037930601222E-3</c:v>
                </c:pt>
                <c:pt idx="35">
                  <c:v>8.327804895030249E-3</c:v>
                </c:pt>
                <c:pt idx="36">
                  <c:v>7.6024188298300412E-3</c:v>
                </c:pt>
                <c:pt idx="37">
                  <c:v>6.9402168749946617E-3</c:v>
                </c:pt>
                <c:pt idx="38">
                  <c:v>6.3356954345854108E-3</c:v>
                </c:pt>
                <c:pt idx="39">
                  <c:v>5.7838302985102671E-3</c:v>
                </c:pt>
                <c:pt idx="40">
                  <c:v>5.2800348860447396E-3</c:v>
                </c:pt>
                <c:pt idx="41">
                  <c:v>4.8201221265136681E-3</c:v>
                </c:pt>
                <c:pt idx="42">
                  <c:v>4.4002696603224253E-3</c:v>
                </c:pt>
                <c:pt idx="43">
                  <c:v>4.0169880711214646E-3</c:v>
                </c:pt>
                <c:pt idx="44">
                  <c:v>3.6670918850800122E-3</c:v>
                </c:pt>
                <c:pt idx="45">
                  <c:v>3.3476730962423247E-3</c:v>
                </c:pt>
                <c:pt idx="46">
                  <c:v>3.0560769979343311E-3</c:v>
                </c:pt>
                <c:pt idx="47">
                  <c:v>2.7898801193541804E-3</c:v>
                </c:pt>
                <c:pt idx="48">
                  <c:v>2.5468700839765112E-3</c:v>
                </c:pt>
                <c:pt idx="49">
                  <c:v>2.3250272223725764E-3</c:v>
                </c:pt>
                <c:pt idx="50">
                  <c:v>2.1225077866293676E-3</c:v>
                </c:pt>
                <c:pt idx="51">
                  <c:v>1.9376286268618936E-3</c:v>
                </c:pt>
                <c:pt idx="52">
                  <c:v>1.7688532024642707E-3</c:v>
                </c:pt>
                <c:pt idx="53">
                  <c:v>1.6147788118383935E-3</c:v>
                </c:pt>
                <c:pt idx="54">
                  <c:v>1.4741249344657717E-3</c:v>
                </c:pt>
                <c:pt idx="55">
                  <c:v>1.3457225884328692E-3</c:v>
                </c:pt>
                <c:pt idx="56">
                  <c:v>1.2285046149597648E-3</c:v>
                </c:pt>
                <c:pt idx="57">
                  <c:v>1.1214968091863362E-3</c:v>
                </c:pt>
                <c:pt idx="58">
                  <c:v>1.0238098235034522E-3</c:v>
                </c:pt>
                <c:pt idx="59">
                  <c:v>9.3463177613732672E-4</c:v>
                </c:pt>
                <c:pt idx="60">
                  <c:v>8.5322150355658178E-4</c:v>
                </c:pt>
                <c:pt idx="61">
                  <c:v>7.7890240062241365E-4</c:v>
                </c:pt>
                <c:pt idx="62">
                  <c:v>7.1105679728702021E-4</c:v>
                </c:pt>
                <c:pt idx="63">
                  <c:v>6.4912082510472824E-4</c:v>
                </c:pt>
                <c:pt idx="64">
                  <c:v>5.9257973089111811E-4</c:v>
                </c:pt>
                <c:pt idx="65">
                  <c:v>5.4096359858172194E-4</c:v>
                </c:pt>
                <c:pt idx="66">
                  <c:v>4.9384344373442084E-4</c:v>
                </c:pt>
                <c:pt idx="67">
                  <c:v>4.5082764821675848E-4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scatterChart>
        <c:scatterStyle val="lineMarker"/>
        <c:varyColors val="0"/>
        <c:ser>
          <c:idx val="1"/>
          <c:order val="1"/>
          <c:tx>
            <c:v>Observados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'Mujeres(F)'!$A$2:$A$69</c:f>
              <c:numCache>
                <c:formatCode>General</c:formatCode>
                <c:ptCount val="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</c:numCache>
            </c:numRef>
          </c:xVal>
          <c:yVal>
            <c:numRef>
              <c:f>'Mujeres(F)'!$B$2:$B$69</c:f>
              <c:numCache>
                <c:formatCode>#,##0.0000000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1.5859282349852243E-2</c:v>
                </c:pt>
                <c:pt idx="19">
                  <c:v>3.0771551997967092E-2</c:v>
                </c:pt>
                <c:pt idx="20">
                  <c:v>2.0661103664505E-2</c:v>
                </c:pt>
                <c:pt idx="21">
                  <c:v>3.4363760186772244E-2</c:v>
                </c:pt>
                <c:pt idx="22">
                  <c:v>2.5303050891932542E-2</c:v>
                </c:pt>
                <c:pt idx="23">
                  <c:v>2.8183495939146971E-2</c:v>
                </c:pt>
                <c:pt idx="24">
                  <c:v>1.7336731332674538E-2</c:v>
                </c:pt>
                <c:pt idx="25">
                  <c:v>2.6900015333008741E-2</c:v>
                </c:pt>
                <c:pt idx="26">
                  <c:v>2.7389006052970337E-2</c:v>
                </c:pt>
                <c:pt idx="27">
                  <c:v>1.3005657460995532E-2</c:v>
                </c:pt>
                <c:pt idx="28">
                  <c:v>1.7260425296879316E-2</c:v>
                </c:pt>
                <c:pt idx="29">
                  <c:v>1.5762345857392803E-2</c:v>
                </c:pt>
                <c:pt idx="30">
                  <c:v>1.3133021916551137E-2</c:v>
                </c:pt>
                <c:pt idx="31">
                  <c:v>9.9116377494635338E-3</c:v>
                </c:pt>
                <c:pt idx="32">
                  <c:v>9.6353780247860465E-3</c:v>
                </c:pt>
                <c:pt idx="33">
                  <c:v>6.4662628126303349E-3</c:v>
                </c:pt>
                <c:pt idx="34">
                  <c:v>7.761125851090604E-3</c:v>
                </c:pt>
                <c:pt idx="35">
                  <c:v>1.3501393536690037E-2</c:v>
                </c:pt>
                <c:pt idx="36">
                  <c:v>6.2670974251630221E-3</c:v>
                </c:pt>
                <c:pt idx="37">
                  <c:v>1.2006891955982733E-2</c:v>
                </c:pt>
                <c:pt idx="38">
                  <c:v>3.9991002024544475E-3</c:v>
                </c:pt>
                <c:pt idx="39">
                  <c:v>5.8048075416059584E-3</c:v>
                </c:pt>
                <c:pt idx="40">
                  <c:v>6.1045642082423824E-3</c:v>
                </c:pt>
                <c:pt idx="41">
                  <c:v>5.7942882803276663E-3</c:v>
                </c:pt>
                <c:pt idx="42">
                  <c:v>3.0071510050901041E-3</c:v>
                </c:pt>
                <c:pt idx="43">
                  <c:v>4.7048085495780961E-3</c:v>
                </c:pt>
                <c:pt idx="44">
                  <c:v>2.6439358686915688E-3</c:v>
                </c:pt>
                <c:pt idx="45">
                  <c:v>2.0478836146784105E-3</c:v>
                </c:pt>
                <c:pt idx="46">
                  <c:v>1.2644670840251022E-3</c:v>
                </c:pt>
                <c:pt idx="47">
                  <c:v>5.1118537498642163E-3</c:v>
                </c:pt>
                <c:pt idx="48">
                  <c:v>3.6221734972809549E-3</c:v>
                </c:pt>
                <c:pt idx="49">
                  <c:v>3.9900143241514236E-3</c:v>
                </c:pt>
                <c:pt idx="50">
                  <c:v>2.0524040321529616E-3</c:v>
                </c:pt>
                <c:pt idx="51">
                  <c:v>3.4439412463623371E-3</c:v>
                </c:pt>
                <c:pt idx="52">
                  <c:v>2.5668438216710924E-3</c:v>
                </c:pt>
                <c:pt idx="53">
                  <c:v>5.9194715095836244E-3</c:v>
                </c:pt>
                <c:pt idx="54">
                  <c:v>0</c:v>
                </c:pt>
                <c:pt idx="55">
                  <c:v>1.4407457299898427E-3</c:v>
                </c:pt>
                <c:pt idx="56">
                  <c:v>1.5515350111632944E-3</c:v>
                </c:pt>
                <c:pt idx="57">
                  <c:v>1.8638807861849156E-3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2.2052078187848423E-3</c:v>
                </c:pt>
                <c:pt idx="65">
                  <c:v>0</c:v>
                </c:pt>
                <c:pt idx="66">
                  <c:v>2.7497532096494338E-3</c:v>
                </c:pt>
                <c:pt idx="6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5-4510-BA91-12F59238D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19952"/>
        <c:axId val="434518288"/>
      </c:scatterChart>
      <c:valAx>
        <c:axId val="4345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8288"/>
        <c:crosses val="autoZero"/>
        <c:crossBetween val="midCat"/>
      </c:valAx>
      <c:valAx>
        <c:axId val="4345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Tasa</a:t>
                </a:r>
                <a:r>
                  <a:rPr lang="es-MX" baseline="0"/>
                  <a:t> de migración por edad específica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34519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18143</xdr:colOff>
      <xdr:row>0</xdr:row>
      <xdr:rowOff>0</xdr:rowOff>
    </xdr:from>
    <xdr:to>
      <xdr:col>17</xdr:col>
      <xdr:colOff>613308</xdr:colOff>
      <xdr:row>20</xdr:row>
      <xdr:rowOff>92686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85A97AE-3AF8-49D6-8EEE-F105D99A1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0D53EA9-B99B-BE1E-C0AB-FB177BCF1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8782" y="579664"/>
          <a:ext cx="3419048" cy="16761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741119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57A016C-61C5-B5F8-31A3-B5D516CF2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36035" y="715735"/>
          <a:ext cx="3761905" cy="1195919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3608A32-900C-4F9D-5964-C726BE297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270782</xdr:colOff>
      <xdr:row>3</xdr:row>
      <xdr:rowOff>8164</xdr:rowOff>
    </xdr:from>
    <xdr:to>
      <xdr:col>13</xdr:col>
      <xdr:colOff>571814</xdr:colOff>
      <xdr:row>10</xdr:row>
      <xdr:rowOff>65107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4C94BB0-2E4C-4DAB-8DA5-B65066CE3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182" y="560614"/>
          <a:ext cx="3418882" cy="1523793"/>
        </a:xfrm>
        <a:prstGeom prst="rect">
          <a:avLst/>
        </a:prstGeom>
      </xdr:spPr>
    </xdr:pic>
    <xdr:clientData/>
  </xdr:twoCellAnchor>
  <xdr:twoCellAnchor editAs="oneCell">
    <xdr:from>
      <xdr:col>14</xdr:col>
      <xdr:colOff>27214</xdr:colOff>
      <xdr:row>3</xdr:row>
      <xdr:rowOff>144235</xdr:rowOff>
    </xdr:from>
    <xdr:to>
      <xdr:col>18</xdr:col>
      <xdr:colOff>741118</xdr:colOff>
      <xdr:row>8</xdr:row>
      <xdr:rowOff>183547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4049CB-E8A9-4FBD-A0CA-993ADF77F5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396764" y="696685"/>
          <a:ext cx="3711104" cy="1087062"/>
        </a:xfrm>
        <a:prstGeom prst="rect">
          <a:avLst/>
        </a:prstGeom>
      </xdr:spPr>
    </xdr:pic>
    <xdr:clientData/>
  </xdr:twoCellAnchor>
  <xdr:twoCellAnchor>
    <xdr:from>
      <xdr:col>9</xdr:col>
      <xdr:colOff>326571</xdr:colOff>
      <xdr:row>11</xdr:row>
      <xdr:rowOff>136072</xdr:rowOff>
    </xdr:from>
    <xdr:to>
      <xdr:col>19</xdr:col>
      <xdr:colOff>161433</xdr:colOff>
      <xdr:row>29</xdr:row>
      <xdr:rowOff>77621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A72984B-D8A5-4822-B456-F6F1D864C5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86A7-0907-4660-92E7-39D4B224B83D}">
  <dimension ref="A1:G101"/>
  <sheetViews>
    <sheetView zoomScale="70" zoomScaleNormal="70" workbookViewId="0">
      <selection activeCell="F21" sqref="F21"/>
    </sheetView>
  </sheetViews>
  <sheetFormatPr baseColWidth="10" defaultColWidth="10.7265625" defaultRowHeight="14.5" x14ac:dyDescent="0.35"/>
  <cols>
    <col min="4" max="4" width="14.36328125" customWidth="1"/>
    <col min="5" max="5" width="14.08984375" customWidth="1"/>
    <col min="7" max="7" width="11.81640625" bestFit="1" customWidth="1"/>
  </cols>
  <sheetData>
    <row r="1" spans="1:7" x14ac:dyDescent="0.35">
      <c r="A1" s="8" t="s">
        <v>0</v>
      </c>
      <c r="B1" s="8" t="s">
        <v>1</v>
      </c>
      <c r="C1" s="8" t="s">
        <v>2</v>
      </c>
      <c r="D1" s="8" t="s">
        <v>20</v>
      </c>
      <c r="E1" s="8" t="s">
        <v>21</v>
      </c>
      <c r="F1" s="8" t="s">
        <v>3</v>
      </c>
      <c r="G1" s="8" t="s">
        <v>4</v>
      </c>
    </row>
    <row r="2" spans="1:7" x14ac:dyDescent="0.35">
      <c r="A2" s="9">
        <v>0</v>
      </c>
      <c r="B2" s="6">
        <v>0</v>
      </c>
      <c r="C2" s="6">
        <v>0</v>
      </c>
      <c r="D2" s="7">
        <v>916140</v>
      </c>
      <c r="E2" s="7">
        <v>896837</v>
      </c>
      <c r="F2" s="6">
        <f>B2/D2 * 1000</f>
        <v>0</v>
      </c>
      <c r="G2" s="6">
        <f>C2/E2 * 1000</f>
        <v>0</v>
      </c>
    </row>
    <row r="3" spans="1:7" x14ac:dyDescent="0.35">
      <c r="A3" s="9">
        <v>1</v>
      </c>
      <c r="B3" s="6">
        <v>0</v>
      </c>
      <c r="C3" s="6">
        <v>0</v>
      </c>
      <c r="D3" s="7">
        <v>967223</v>
      </c>
      <c r="E3" s="7">
        <v>942735</v>
      </c>
      <c r="F3" s="6">
        <f t="shared" ref="F3:F66" si="0">B3/D3 * 1000</f>
        <v>0</v>
      </c>
      <c r="G3" s="6">
        <f t="shared" ref="G3:G66" si="1">C3/E3 * 1000</f>
        <v>0</v>
      </c>
    </row>
    <row r="4" spans="1:7" x14ac:dyDescent="0.35">
      <c r="A4" s="9">
        <v>2</v>
      </c>
      <c r="B4" s="6">
        <v>0</v>
      </c>
      <c r="C4" s="6">
        <v>0</v>
      </c>
      <c r="D4" s="7">
        <v>1031816</v>
      </c>
      <c r="E4" s="7">
        <v>1009303</v>
      </c>
      <c r="F4" s="6">
        <f t="shared" si="0"/>
        <v>0</v>
      </c>
      <c r="G4" s="6">
        <f t="shared" si="1"/>
        <v>0</v>
      </c>
    </row>
    <row r="5" spans="1:7" x14ac:dyDescent="0.35">
      <c r="A5" s="9">
        <v>3</v>
      </c>
      <c r="B5" s="6">
        <v>0</v>
      </c>
      <c r="C5" s="6">
        <v>0</v>
      </c>
      <c r="D5" s="7">
        <v>1060809</v>
      </c>
      <c r="E5" s="7">
        <v>1047597</v>
      </c>
      <c r="F5" s="6">
        <f t="shared" si="0"/>
        <v>0</v>
      </c>
      <c r="G5" s="6">
        <f t="shared" si="1"/>
        <v>0</v>
      </c>
    </row>
    <row r="6" spans="1:7" x14ac:dyDescent="0.35">
      <c r="A6" s="9">
        <v>4</v>
      </c>
      <c r="B6" s="6">
        <v>0</v>
      </c>
      <c r="C6" s="6">
        <v>0</v>
      </c>
      <c r="D6" s="7">
        <v>1101494</v>
      </c>
      <c r="E6" s="7">
        <v>1073411</v>
      </c>
      <c r="F6" s="6">
        <f t="shared" si="0"/>
        <v>0</v>
      </c>
      <c r="G6" s="6">
        <f t="shared" si="1"/>
        <v>0</v>
      </c>
    </row>
    <row r="7" spans="1:7" x14ac:dyDescent="0.35">
      <c r="A7" s="9">
        <v>5</v>
      </c>
      <c r="B7" s="6">
        <v>0</v>
      </c>
      <c r="C7" s="6">
        <v>0</v>
      </c>
      <c r="D7" s="7">
        <v>1106361</v>
      </c>
      <c r="E7" s="7">
        <v>1072540</v>
      </c>
      <c r="F7" s="6">
        <f t="shared" si="0"/>
        <v>0</v>
      </c>
      <c r="G7" s="6">
        <f t="shared" si="1"/>
        <v>0</v>
      </c>
    </row>
    <row r="8" spans="1:7" x14ac:dyDescent="0.35">
      <c r="A8" s="9">
        <v>6</v>
      </c>
      <c r="B8" s="6">
        <v>0</v>
      </c>
      <c r="C8" s="6">
        <v>0</v>
      </c>
      <c r="D8" s="7">
        <v>1057642</v>
      </c>
      <c r="E8" s="7">
        <v>1037707</v>
      </c>
      <c r="F8" s="6">
        <f t="shared" si="0"/>
        <v>0</v>
      </c>
      <c r="G8" s="6">
        <f t="shared" si="1"/>
        <v>0</v>
      </c>
    </row>
    <row r="9" spans="1:7" x14ac:dyDescent="0.35">
      <c r="A9" s="9">
        <v>7</v>
      </c>
      <c r="B9" s="6">
        <v>0</v>
      </c>
      <c r="C9" s="6">
        <v>0</v>
      </c>
      <c r="D9" s="7">
        <v>1087091</v>
      </c>
      <c r="E9" s="7">
        <v>1059203</v>
      </c>
      <c r="F9" s="6">
        <f t="shared" si="0"/>
        <v>0</v>
      </c>
      <c r="G9" s="6">
        <f t="shared" si="1"/>
        <v>0</v>
      </c>
    </row>
    <row r="10" spans="1:7" x14ac:dyDescent="0.35">
      <c r="A10" s="9">
        <v>8</v>
      </c>
      <c r="B10" s="6">
        <v>0</v>
      </c>
      <c r="C10" s="6">
        <v>0</v>
      </c>
      <c r="D10" s="7">
        <v>1140496</v>
      </c>
      <c r="E10" s="7">
        <v>1093999</v>
      </c>
      <c r="F10" s="6">
        <f t="shared" si="0"/>
        <v>0</v>
      </c>
      <c r="G10" s="6">
        <f t="shared" si="1"/>
        <v>0</v>
      </c>
    </row>
    <row r="11" spans="1:7" x14ac:dyDescent="0.35">
      <c r="A11" s="9">
        <v>9</v>
      </c>
      <c r="B11" s="6">
        <v>0</v>
      </c>
      <c r="C11" s="6">
        <v>0</v>
      </c>
      <c r="D11" s="7">
        <v>1061501</v>
      </c>
      <c r="E11" s="7">
        <v>1047839</v>
      </c>
      <c r="F11" s="6">
        <f t="shared" si="0"/>
        <v>0</v>
      </c>
      <c r="G11" s="6">
        <f t="shared" si="1"/>
        <v>0</v>
      </c>
    </row>
    <row r="12" spans="1:7" x14ac:dyDescent="0.35">
      <c r="A12" s="9">
        <v>10</v>
      </c>
      <c r="B12" s="6">
        <v>0</v>
      </c>
      <c r="C12" s="6">
        <v>0</v>
      </c>
      <c r="D12" s="7">
        <v>1174026</v>
      </c>
      <c r="E12" s="7">
        <v>1125241</v>
      </c>
      <c r="F12" s="6">
        <f t="shared" si="0"/>
        <v>0</v>
      </c>
      <c r="G12" s="6">
        <f t="shared" si="1"/>
        <v>0</v>
      </c>
    </row>
    <row r="13" spans="1:7" x14ac:dyDescent="0.35">
      <c r="A13" s="9">
        <v>11</v>
      </c>
      <c r="B13" s="6">
        <v>0</v>
      </c>
      <c r="C13" s="6">
        <v>0</v>
      </c>
      <c r="D13" s="7">
        <v>1066706</v>
      </c>
      <c r="E13" s="7">
        <v>1034766</v>
      </c>
      <c r="F13" s="6">
        <f t="shared" si="0"/>
        <v>0</v>
      </c>
      <c r="G13" s="6">
        <f t="shared" si="1"/>
        <v>0</v>
      </c>
    </row>
    <row r="14" spans="1:7" x14ac:dyDescent="0.35">
      <c r="A14" s="9">
        <v>12</v>
      </c>
      <c r="B14" s="6">
        <v>0</v>
      </c>
      <c r="C14" s="6">
        <v>0</v>
      </c>
      <c r="D14" s="7">
        <v>1146128</v>
      </c>
      <c r="E14" s="7">
        <v>1103439</v>
      </c>
      <c r="F14" s="6">
        <f t="shared" si="0"/>
        <v>0</v>
      </c>
      <c r="G14" s="6">
        <f t="shared" si="1"/>
        <v>0</v>
      </c>
    </row>
    <row r="15" spans="1:7" x14ac:dyDescent="0.35">
      <c r="A15" s="9">
        <v>13</v>
      </c>
      <c r="B15" s="6">
        <v>0</v>
      </c>
      <c r="C15" s="6">
        <v>0</v>
      </c>
      <c r="D15" s="7">
        <v>1082309</v>
      </c>
      <c r="E15" s="7">
        <v>1058332</v>
      </c>
      <c r="F15" s="6">
        <f t="shared" si="0"/>
        <v>0</v>
      </c>
      <c r="G15" s="6">
        <f t="shared" si="1"/>
        <v>0</v>
      </c>
    </row>
    <row r="16" spans="1:7" x14ac:dyDescent="0.35">
      <c r="A16" s="9">
        <v>14</v>
      </c>
      <c r="B16" s="6">
        <v>0</v>
      </c>
      <c r="C16" s="6">
        <v>0</v>
      </c>
      <c r="D16" s="7">
        <v>1085091</v>
      </c>
      <c r="E16" s="7">
        <v>1067502</v>
      </c>
      <c r="F16" s="6">
        <f t="shared" si="0"/>
        <v>0</v>
      </c>
      <c r="G16" s="6">
        <f t="shared" si="1"/>
        <v>0</v>
      </c>
    </row>
    <row r="17" spans="1:7" x14ac:dyDescent="0.35">
      <c r="A17" s="9">
        <v>15</v>
      </c>
      <c r="B17" s="6">
        <v>0</v>
      </c>
      <c r="C17" s="6">
        <v>0</v>
      </c>
      <c r="D17" s="7">
        <v>1113136</v>
      </c>
      <c r="E17" s="7">
        <v>1080658</v>
      </c>
      <c r="F17" s="6">
        <f t="shared" si="0"/>
        <v>0</v>
      </c>
      <c r="G17" s="6">
        <f t="shared" si="1"/>
        <v>0</v>
      </c>
    </row>
    <row r="18" spans="1:7" x14ac:dyDescent="0.35">
      <c r="A18" s="9">
        <v>16</v>
      </c>
      <c r="B18" s="6">
        <v>0</v>
      </c>
      <c r="C18" s="6">
        <v>0</v>
      </c>
      <c r="D18" s="7">
        <v>1054448</v>
      </c>
      <c r="E18" s="7">
        <v>1032036</v>
      </c>
      <c r="F18" s="6">
        <f t="shared" si="0"/>
        <v>0</v>
      </c>
      <c r="G18" s="6">
        <f t="shared" si="1"/>
        <v>0</v>
      </c>
    </row>
    <row r="19" spans="1:7" x14ac:dyDescent="0.35">
      <c r="A19" s="9">
        <v>17</v>
      </c>
      <c r="B19" s="6">
        <v>0</v>
      </c>
      <c r="C19" s="6">
        <v>0</v>
      </c>
      <c r="D19" s="7">
        <v>1122956</v>
      </c>
      <c r="E19" s="7">
        <v>1089440</v>
      </c>
      <c r="F19" s="6">
        <f t="shared" si="0"/>
        <v>0</v>
      </c>
      <c r="G19" s="6">
        <f t="shared" si="1"/>
        <v>0</v>
      </c>
    </row>
    <row r="20" spans="1:7" x14ac:dyDescent="0.35">
      <c r="A20" s="9">
        <v>18</v>
      </c>
      <c r="B20" s="4">
        <v>107</v>
      </c>
      <c r="C20" s="4">
        <v>18</v>
      </c>
      <c r="D20" s="7">
        <v>1172693</v>
      </c>
      <c r="E20" s="7">
        <v>1134982</v>
      </c>
      <c r="F20" s="6">
        <f t="shared" si="0"/>
        <v>9.124297663582881E-2</v>
      </c>
      <c r="G20" s="6">
        <f t="shared" si="1"/>
        <v>1.5859282349852243E-2</v>
      </c>
    </row>
    <row r="21" spans="1:7" x14ac:dyDescent="0.35">
      <c r="A21" s="9">
        <v>19</v>
      </c>
      <c r="B21" s="4">
        <v>85</v>
      </c>
      <c r="C21" s="4">
        <v>31</v>
      </c>
      <c r="D21" s="7">
        <v>998917</v>
      </c>
      <c r="E21" s="7">
        <v>1007424</v>
      </c>
      <c r="F21" s="6">
        <f t="shared" si="0"/>
        <v>8.5092154803652356E-2</v>
      </c>
      <c r="G21" s="6">
        <f t="shared" si="1"/>
        <v>3.0771551997967092E-2</v>
      </c>
    </row>
    <row r="22" spans="1:7" x14ac:dyDescent="0.35">
      <c r="A22" s="9">
        <v>20</v>
      </c>
      <c r="B22" s="4">
        <v>110</v>
      </c>
      <c r="C22" s="4">
        <v>24</v>
      </c>
      <c r="D22" s="7">
        <v>1146232</v>
      </c>
      <c r="E22" s="7">
        <v>1161603</v>
      </c>
      <c r="F22" s="6">
        <f t="shared" si="0"/>
        <v>9.596661059890145E-2</v>
      </c>
      <c r="G22" s="6">
        <f t="shared" si="1"/>
        <v>2.0661103664505E-2</v>
      </c>
    </row>
    <row r="23" spans="1:7" x14ac:dyDescent="0.35">
      <c r="A23" s="9">
        <v>21</v>
      </c>
      <c r="B23" s="4">
        <v>105</v>
      </c>
      <c r="C23" s="4">
        <v>33</v>
      </c>
      <c r="D23" s="7">
        <v>957236</v>
      </c>
      <c r="E23" s="7">
        <v>960314</v>
      </c>
      <c r="F23" s="6">
        <f t="shared" si="0"/>
        <v>0.10969081814724896</v>
      </c>
      <c r="G23" s="6">
        <f t="shared" si="1"/>
        <v>3.4363760186772244E-2</v>
      </c>
    </row>
    <row r="24" spans="1:7" x14ac:dyDescent="0.35">
      <c r="A24" s="9">
        <v>22</v>
      </c>
      <c r="B24" s="4">
        <v>134</v>
      </c>
      <c r="C24" s="4">
        <v>27</v>
      </c>
      <c r="D24" s="7">
        <v>1061846</v>
      </c>
      <c r="E24" s="7">
        <v>1067065</v>
      </c>
      <c r="F24" s="6">
        <f t="shared" si="0"/>
        <v>0.12619532399236802</v>
      </c>
      <c r="G24" s="6">
        <f t="shared" si="1"/>
        <v>2.5303050891932542E-2</v>
      </c>
    </row>
    <row r="25" spans="1:7" x14ac:dyDescent="0.35">
      <c r="A25" s="9">
        <v>23</v>
      </c>
      <c r="B25" s="4">
        <v>119</v>
      </c>
      <c r="C25" s="4">
        <v>29</v>
      </c>
      <c r="D25" s="7">
        <v>1005112</v>
      </c>
      <c r="E25" s="7">
        <v>1028971</v>
      </c>
      <c r="F25" s="6">
        <f t="shared" si="0"/>
        <v>0.11839476595643073</v>
      </c>
      <c r="G25" s="6">
        <f t="shared" si="1"/>
        <v>2.8183495939146971E-2</v>
      </c>
    </row>
    <row r="26" spans="1:7" x14ac:dyDescent="0.35">
      <c r="A26" s="9">
        <v>24</v>
      </c>
      <c r="B26" s="4">
        <v>111</v>
      </c>
      <c r="C26" s="4">
        <v>18</v>
      </c>
      <c r="D26" s="7">
        <v>995458</v>
      </c>
      <c r="E26" s="7">
        <v>1038258</v>
      </c>
      <c r="F26" s="6">
        <f t="shared" si="0"/>
        <v>0.11150646235200279</v>
      </c>
      <c r="G26" s="6">
        <f t="shared" si="1"/>
        <v>1.7336731332674538E-2</v>
      </c>
    </row>
    <row r="27" spans="1:7" x14ac:dyDescent="0.35">
      <c r="A27" s="9">
        <v>25</v>
      </c>
      <c r="B27" s="4">
        <v>156</v>
      </c>
      <c r="C27" s="4">
        <v>30</v>
      </c>
      <c r="D27" s="7">
        <v>1063775</v>
      </c>
      <c r="E27" s="7">
        <v>1115241</v>
      </c>
      <c r="F27" s="6">
        <f t="shared" si="0"/>
        <v>0.14664755234894597</v>
      </c>
      <c r="G27" s="6">
        <f t="shared" si="1"/>
        <v>2.6900015333008741E-2</v>
      </c>
    </row>
    <row r="28" spans="1:7" x14ac:dyDescent="0.35">
      <c r="A28" s="9">
        <v>26</v>
      </c>
      <c r="B28" s="4">
        <v>134</v>
      </c>
      <c r="C28" s="4">
        <v>28</v>
      </c>
      <c r="D28" s="7">
        <v>954163</v>
      </c>
      <c r="E28" s="7">
        <v>1022308</v>
      </c>
      <c r="F28" s="6">
        <f t="shared" si="0"/>
        <v>0.14043722089412397</v>
      </c>
      <c r="G28" s="6">
        <f t="shared" si="1"/>
        <v>2.7389006052970337E-2</v>
      </c>
    </row>
    <row r="29" spans="1:7" x14ac:dyDescent="0.35">
      <c r="A29" s="9">
        <v>27</v>
      </c>
      <c r="B29" s="4">
        <v>99</v>
      </c>
      <c r="C29" s="4">
        <v>13</v>
      </c>
      <c r="D29" s="7">
        <v>955081</v>
      </c>
      <c r="E29" s="7">
        <v>999565</v>
      </c>
      <c r="F29" s="6">
        <f t="shared" si="0"/>
        <v>0.10365612968952372</v>
      </c>
      <c r="G29" s="6">
        <f t="shared" si="1"/>
        <v>1.3005657460995532E-2</v>
      </c>
    </row>
    <row r="30" spans="1:7" x14ac:dyDescent="0.35">
      <c r="A30" s="9">
        <v>28</v>
      </c>
      <c r="B30" s="4">
        <v>124</v>
      </c>
      <c r="C30" s="4">
        <v>18</v>
      </c>
      <c r="D30" s="7">
        <v>1001692</v>
      </c>
      <c r="E30" s="7">
        <v>1042848</v>
      </c>
      <c r="F30" s="6">
        <f t="shared" si="0"/>
        <v>0.12379054639549882</v>
      </c>
      <c r="G30" s="6">
        <f t="shared" si="1"/>
        <v>1.7260425296879316E-2</v>
      </c>
    </row>
    <row r="31" spans="1:7" x14ac:dyDescent="0.35">
      <c r="A31" s="9">
        <v>29</v>
      </c>
      <c r="B31" s="4">
        <v>106</v>
      </c>
      <c r="C31" s="4">
        <v>15</v>
      </c>
      <c r="D31" s="7">
        <v>886693</v>
      </c>
      <c r="E31" s="7">
        <v>951635</v>
      </c>
      <c r="F31" s="6">
        <f t="shared" si="0"/>
        <v>0.11954532177427812</v>
      </c>
      <c r="G31" s="6">
        <f t="shared" si="1"/>
        <v>1.5762345857392803E-2</v>
      </c>
    </row>
    <row r="32" spans="1:7" x14ac:dyDescent="0.35">
      <c r="A32" s="9">
        <v>30</v>
      </c>
      <c r="B32" s="4">
        <v>106</v>
      </c>
      <c r="C32" s="4">
        <v>16</v>
      </c>
      <c r="D32" s="7">
        <v>1148015</v>
      </c>
      <c r="E32" s="7">
        <v>1218303</v>
      </c>
      <c r="F32" s="6">
        <f t="shared" si="0"/>
        <v>9.2333288328114174E-2</v>
      </c>
      <c r="G32" s="6">
        <f t="shared" si="1"/>
        <v>1.3133021916551137E-2</v>
      </c>
    </row>
    <row r="33" spans="1:7" x14ac:dyDescent="0.35">
      <c r="A33" s="9">
        <v>31</v>
      </c>
      <c r="B33" s="4">
        <v>66</v>
      </c>
      <c r="C33" s="4">
        <v>8</v>
      </c>
      <c r="D33" s="7">
        <v>734272</v>
      </c>
      <c r="E33" s="7">
        <v>807132</v>
      </c>
      <c r="F33" s="6">
        <f t="shared" si="0"/>
        <v>8.98849472674976E-2</v>
      </c>
      <c r="G33" s="6">
        <f t="shared" si="1"/>
        <v>9.9116377494635338E-3</v>
      </c>
    </row>
    <row r="34" spans="1:7" x14ac:dyDescent="0.35">
      <c r="A34" s="9">
        <v>32</v>
      </c>
      <c r="B34" s="4">
        <v>104</v>
      </c>
      <c r="C34" s="4">
        <v>10</v>
      </c>
      <c r="D34" s="7">
        <v>959947</v>
      </c>
      <c r="E34" s="7">
        <v>1037842</v>
      </c>
      <c r="F34" s="6">
        <f t="shared" si="0"/>
        <v>0.10833931456632502</v>
      </c>
      <c r="G34" s="6">
        <f t="shared" si="1"/>
        <v>9.6353780247860465E-3</v>
      </c>
    </row>
    <row r="35" spans="1:7" x14ac:dyDescent="0.35">
      <c r="A35" s="9">
        <v>33</v>
      </c>
      <c r="B35" s="4">
        <v>73</v>
      </c>
      <c r="C35" s="4">
        <v>6</v>
      </c>
      <c r="D35" s="7">
        <v>849187</v>
      </c>
      <c r="E35" s="7">
        <v>927893</v>
      </c>
      <c r="F35" s="6">
        <f t="shared" si="0"/>
        <v>8.5964575529300383E-2</v>
      </c>
      <c r="G35" s="6">
        <f t="shared" si="1"/>
        <v>6.4662628126303349E-3</v>
      </c>
    </row>
    <row r="36" spans="1:7" x14ac:dyDescent="0.35">
      <c r="A36" s="9">
        <v>34</v>
      </c>
      <c r="B36" s="4">
        <v>80</v>
      </c>
      <c r="C36" s="4">
        <v>7</v>
      </c>
      <c r="D36" s="7">
        <v>836305</v>
      </c>
      <c r="E36" s="7">
        <v>901931</v>
      </c>
      <c r="F36" s="6">
        <f t="shared" si="0"/>
        <v>9.5658880432378135E-2</v>
      </c>
      <c r="G36" s="6">
        <f t="shared" si="1"/>
        <v>7.761125851090604E-3</v>
      </c>
    </row>
    <row r="37" spans="1:7" x14ac:dyDescent="0.35">
      <c r="A37" s="9">
        <v>35</v>
      </c>
      <c r="B37" s="4">
        <v>96</v>
      </c>
      <c r="C37" s="4">
        <v>14</v>
      </c>
      <c r="D37" s="7">
        <v>966246</v>
      </c>
      <c r="E37" s="7">
        <v>1036930</v>
      </c>
      <c r="F37" s="6">
        <f t="shared" si="0"/>
        <v>9.9353580765146762E-2</v>
      </c>
      <c r="G37" s="6">
        <f t="shared" si="1"/>
        <v>1.3501393536690037E-2</v>
      </c>
    </row>
    <row r="38" spans="1:7" x14ac:dyDescent="0.35">
      <c r="A38" s="9">
        <v>36</v>
      </c>
      <c r="B38" s="4">
        <v>72</v>
      </c>
      <c r="C38" s="4">
        <v>6</v>
      </c>
      <c r="D38" s="7">
        <v>870975</v>
      </c>
      <c r="E38" s="7">
        <v>957381</v>
      </c>
      <c r="F38" s="6">
        <f t="shared" si="0"/>
        <v>8.2665977783518474E-2</v>
      </c>
      <c r="G38" s="6">
        <f t="shared" si="1"/>
        <v>6.2670974251630221E-3</v>
      </c>
    </row>
    <row r="39" spans="1:7" x14ac:dyDescent="0.35">
      <c r="A39" s="9">
        <v>37</v>
      </c>
      <c r="B39" s="4">
        <v>39</v>
      </c>
      <c r="C39" s="4">
        <v>10</v>
      </c>
      <c r="D39" s="7">
        <v>767996</v>
      </c>
      <c r="E39" s="7">
        <v>832855</v>
      </c>
      <c r="F39" s="6">
        <f t="shared" si="0"/>
        <v>5.0781514487054619E-2</v>
      </c>
      <c r="G39" s="6">
        <f t="shared" si="1"/>
        <v>1.2006891955982733E-2</v>
      </c>
    </row>
    <row r="40" spans="1:7" x14ac:dyDescent="0.35">
      <c r="A40" s="9">
        <v>38</v>
      </c>
      <c r="B40" s="4">
        <v>82</v>
      </c>
      <c r="C40" s="4">
        <v>4</v>
      </c>
      <c r="D40" s="7">
        <v>941824</v>
      </c>
      <c r="E40" s="7">
        <v>1000225</v>
      </c>
      <c r="F40" s="6">
        <f t="shared" si="0"/>
        <v>8.7065099211742311E-2</v>
      </c>
      <c r="G40" s="6">
        <f t="shared" si="1"/>
        <v>3.9991002024544475E-3</v>
      </c>
    </row>
    <row r="41" spans="1:7" x14ac:dyDescent="0.35">
      <c r="A41" s="9">
        <v>39</v>
      </c>
      <c r="B41" s="4">
        <v>53</v>
      </c>
      <c r="C41" s="4">
        <v>5</v>
      </c>
      <c r="D41" s="7">
        <v>784489</v>
      </c>
      <c r="E41" s="7">
        <v>861355</v>
      </c>
      <c r="F41" s="6">
        <f t="shared" si="0"/>
        <v>6.7559902050889173E-2</v>
      </c>
      <c r="G41" s="6">
        <f t="shared" si="1"/>
        <v>5.8048075416059584E-3</v>
      </c>
    </row>
    <row r="42" spans="1:7" x14ac:dyDescent="0.35">
      <c r="A42" s="9">
        <v>40</v>
      </c>
      <c r="B42" s="4">
        <v>52</v>
      </c>
      <c r="C42" s="4">
        <v>7</v>
      </c>
      <c r="D42" s="7">
        <v>1059322</v>
      </c>
      <c r="E42" s="7">
        <v>1146683</v>
      </c>
      <c r="F42" s="6">
        <f t="shared" si="0"/>
        <v>4.9088001570816046E-2</v>
      </c>
      <c r="G42" s="6">
        <f t="shared" si="1"/>
        <v>6.1045642082423824E-3</v>
      </c>
    </row>
    <row r="43" spans="1:7" x14ac:dyDescent="0.35">
      <c r="A43" s="9">
        <v>41</v>
      </c>
      <c r="B43" s="4">
        <v>31</v>
      </c>
      <c r="C43" s="4">
        <v>4</v>
      </c>
      <c r="D43" s="7">
        <v>624905</v>
      </c>
      <c r="E43" s="7">
        <v>690335</v>
      </c>
      <c r="F43" s="6">
        <f t="shared" si="0"/>
        <v>4.9607540346132614E-2</v>
      </c>
      <c r="G43" s="6">
        <f t="shared" si="1"/>
        <v>5.7942882803276663E-3</v>
      </c>
    </row>
    <row r="44" spans="1:7" x14ac:dyDescent="0.35">
      <c r="A44" s="9">
        <v>42</v>
      </c>
      <c r="B44" s="4">
        <v>56</v>
      </c>
      <c r="C44" s="4">
        <v>3</v>
      </c>
      <c r="D44" s="7">
        <v>928285</v>
      </c>
      <c r="E44" s="7">
        <v>997622</v>
      </c>
      <c r="F44" s="6">
        <f t="shared" si="0"/>
        <v>6.032630065120087E-2</v>
      </c>
      <c r="G44" s="6">
        <f t="shared" si="1"/>
        <v>3.0071510050901041E-3</v>
      </c>
    </row>
    <row r="45" spans="1:7" x14ac:dyDescent="0.35">
      <c r="A45" s="9">
        <v>43</v>
      </c>
      <c r="B45" s="4">
        <v>37</v>
      </c>
      <c r="C45" s="4">
        <v>4</v>
      </c>
      <c r="D45" s="7">
        <v>768115</v>
      </c>
      <c r="E45" s="7">
        <v>850194</v>
      </c>
      <c r="F45" s="6">
        <f t="shared" si="0"/>
        <v>4.8169870397010865E-2</v>
      </c>
      <c r="G45" s="6">
        <f t="shared" si="1"/>
        <v>4.7048085495780961E-3</v>
      </c>
    </row>
    <row r="46" spans="1:7" x14ac:dyDescent="0.35">
      <c r="A46" s="9">
        <v>44</v>
      </c>
      <c r="B46" s="4">
        <v>22</v>
      </c>
      <c r="C46" s="4">
        <v>2</v>
      </c>
      <c r="D46" s="7">
        <v>681677</v>
      </c>
      <c r="E46" s="7">
        <v>756448</v>
      </c>
      <c r="F46" s="6">
        <f t="shared" si="0"/>
        <v>3.2273349401549412E-2</v>
      </c>
      <c r="G46" s="6">
        <f t="shared" si="1"/>
        <v>2.6439358686915688E-3</v>
      </c>
    </row>
    <row r="47" spans="1:7" x14ac:dyDescent="0.35">
      <c r="A47" s="9">
        <v>45</v>
      </c>
      <c r="B47" s="4">
        <v>36</v>
      </c>
      <c r="C47" s="4">
        <v>2</v>
      </c>
      <c r="D47" s="7">
        <v>919327</v>
      </c>
      <c r="E47" s="7">
        <v>976618</v>
      </c>
      <c r="F47" s="6">
        <f t="shared" si="0"/>
        <v>3.9159080501279739E-2</v>
      </c>
      <c r="G47" s="6">
        <f t="shared" si="1"/>
        <v>2.0478836146784105E-3</v>
      </c>
    </row>
    <row r="48" spans="1:7" x14ac:dyDescent="0.35">
      <c r="A48" s="9">
        <v>46</v>
      </c>
      <c r="B48" s="4">
        <v>21</v>
      </c>
      <c r="C48" s="4">
        <v>1</v>
      </c>
      <c r="D48" s="7">
        <v>718647</v>
      </c>
      <c r="E48" s="7">
        <v>790847</v>
      </c>
      <c r="F48" s="6">
        <f t="shared" si="0"/>
        <v>2.9221578883652195E-2</v>
      </c>
      <c r="G48" s="6">
        <f t="shared" si="1"/>
        <v>1.2644670840251022E-3</v>
      </c>
    </row>
    <row r="49" spans="1:7" x14ac:dyDescent="0.35">
      <c r="A49" s="9">
        <v>47</v>
      </c>
      <c r="B49" s="4">
        <v>25</v>
      </c>
      <c r="C49" s="4">
        <v>4</v>
      </c>
      <c r="D49" s="7">
        <v>725378</v>
      </c>
      <c r="E49" s="7">
        <v>782495</v>
      </c>
      <c r="F49" s="6">
        <f t="shared" si="0"/>
        <v>3.4464789392564983E-2</v>
      </c>
      <c r="G49" s="6">
        <f t="shared" si="1"/>
        <v>5.1118537498642163E-3</v>
      </c>
    </row>
    <row r="50" spans="1:7" x14ac:dyDescent="0.35">
      <c r="A50" s="9">
        <v>48</v>
      </c>
      <c r="B50" s="4">
        <v>22</v>
      </c>
      <c r="C50" s="4">
        <v>3</v>
      </c>
      <c r="D50" s="7">
        <v>763098</v>
      </c>
      <c r="E50" s="7">
        <v>828232</v>
      </c>
      <c r="F50" s="6">
        <f t="shared" si="0"/>
        <v>2.8829848852965152E-2</v>
      </c>
      <c r="G50" s="6">
        <f t="shared" si="1"/>
        <v>3.6221734972809549E-3</v>
      </c>
    </row>
    <row r="51" spans="1:7" x14ac:dyDescent="0.35">
      <c r="A51" s="9">
        <v>49</v>
      </c>
      <c r="B51" s="4">
        <v>13</v>
      </c>
      <c r="C51" s="4">
        <v>3</v>
      </c>
      <c r="D51" s="7">
        <v>685894</v>
      </c>
      <c r="E51" s="7">
        <v>751877</v>
      </c>
      <c r="F51" s="6">
        <f t="shared" si="0"/>
        <v>1.8953365972001503E-2</v>
      </c>
      <c r="G51" s="6">
        <f t="shared" si="1"/>
        <v>3.9900143241514236E-3</v>
      </c>
    </row>
    <row r="52" spans="1:7" x14ac:dyDescent="0.35">
      <c r="A52" s="9">
        <v>50</v>
      </c>
      <c r="B52" s="4">
        <v>18</v>
      </c>
      <c r="C52" s="4">
        <v>2</v>
      </c>
      <c r="D52" s="7">
        <v>890709</v>
      </c>
      <c r="E52" s="7">
        <v>974467</v>
      </c>
      <c r="F52" s="6">
        <f t="shared" si="0"/>
        <v>2.0208620323809462E-2</v>
      </c>
      <c r="G52" s="6">
        <f t="shared" si="1"/>
        <v>2.0524040321529616E-3</v>
      </c>
    </row>
    <row r="53" spans="1:7" x14ac:dyDescent="0.35">
      <c r="A53" s="9">
        <v>51</v>
      </c>
      <c r="B53" s="4">
        <v>6</v>
      </c>
      <c r="C53" s="4">
        <v>2</v>
      </c>
      <c r="D53" s="7">
        <v>519757</v>
      </c>
      <c r="E53" s="7">
        <v>580730</v>
      </c>
      <c r="F53" s="6">
        <f t="shared" si="0"/>
        <v>1.1543856071202504E-2</v>
      </c>
      <c r="G53" s="6">
        <f t="shared" si="1"/>
        <v>3.4439412463623371E-3</v>
      </c>
    </row>
    <row r="54" spans="1:7" x14ac:dyDescent="0.35">
      <c r="A54" s="9">
        <v>52</v>
      </c>
      <c r="B54" s="4">
        <v>10</v>
      </c>
      <c r="C54" s="4">
        <v>2</v>
      </c>
      <c r="D54" s="7">
        <v>711793</v>
      </c>
      <c r="E54" s="7">
        <v>779167</v>
      </c>
      <c r="F54" s="6">
        <f t="shared" si="0"/>
        <v>1.4049028298957702E-2</v>
      </c>
      <c r="G54" s="6">
        <f t="shared" si="1"/>
        <v>2.5668438216710924E-3</v>
      </c>
    </row>
    <row r="55" spans="1:7" x14ac:dyDescent="0.35">
      <c r="A55" s="9">
        <v>53</v>
      </c>
      <c r="B55" s="4">
        <v>7</v>
      </c>
      <c r="C55" s="4">
        <v>4</v>
      </c>
      <c r="D55" s="7">
        <v>606024</v>
      </c>
      <c r="E55" s="7">
        <v>675736</v>
      </c>
      <c r="F55" s="6">
        <f t="shared" si="0"/>
        <v>1.1550697662138794E-2</v>
      </c>
      <c r="G55" s="6">
        <f t="shared" si="1"/>
        <v>5.9194715095836244E-3</v>
      </c>
    </row>
    <row r="56" spans="1:7" x14ac:dyDescent="0.35">
      <c r="A56" s="9">
        <v>54</v>
      </c>
      <c r="B56" s="4">
        <v>5</v>
      </c>
      <c r="C56" s="4">
        <v>0</v>
      </c>
      <c r="D56" s="7">
        <v>603880</v>
      </c>
      <c r="E56" s="7">
        <v>695269</v>
      </c>
      <c r="F56" s="6">
        <f t="shared" si="0"/>
        <v>8.2797906868914348E-3</v>
      </c>
      <c r="G56" s="6">
        <f t="shared" si="1"/>
        <v>0</v>
      </c>
    </row>
    <row r="57" spans="1:7" x14ac:dyDescent="0.35">
      <c r="A57" s="9">
        <v>55</v>
      </c>
      <c r="B57" s="4">
        <v>5</v>
      </c>
      <c r="C57" s="4">
        <v>1</v>
      </c>
      <c r="D57" s="7">
        <v>621423</v>
      </c>
      <c r="E57" s="7">
        <v>694085</v>
      </c>
      <c r="F57" s="6">
        <f t="shared" si="0"/>
        <v>8.0460491484866184E-3</v>
      </c>
      <c r="G57" s="6">
        <f t="shared" si="1"/>
        <v>1.4407457299898427E-3</v>
      </c>
    </row>
    <row r="58" spans="1:7" x14ac:dyDescent="0.35">
      <c r="A58" s="9">
        <v>56</v>
      </c>
      <c r="B58" s="4">
        <v>7</v>
      </c>
      <c r="C58" s="4">
        <v>1</v>
      </c>
      <c r="D58" s="7">
        <v>591296</v>
      </c>
      <c r="E58" s="7">
        <v>644523</v>
      </c>
      <c r="F58" s="6">
        <f t="shared" si="0"/>
        <v>1.1838402424504816E-2</v>
      </c>
      <c r="G58" s="6">
        <f t="shared" si="1"/>
        <v>1.5515350111632944E-3</v>
      </c>
    </row>
    <row r="59" spans="1:7" x14ac:dyDescent="0.35">
      <c r="A59" s="9">
        <v>57</v>
      </c>
      <c r="B59" s="4">
        <v>2</v>
      </c>
      <c r="C59" s="4">
        <v>1</v>
      </c>
      <c r="D59" s="7">
        <v>476655</v>
      </c>
      <c r="E59" s="7">
        <v>536515</v>
      </c>
      <c r="F59" s="6">
        <f t="shared" si="0"/>
        <v>4.1959068928260485E-3</v>
      </c>
      <c r="G59" s="6">
        <f t="shared" si="1"/>
        <v>1.8638807861849156E-3</v>
      </c>
    </row>
    <row r="60" spans="1:7" x14ac:dyDescent="0.35">
      <c r="A60" s="9">
        <v>58</v>
      </c>
      <c r="B60" s="4">
        <v>7</v>
      </c>
      <c r="C60" s="4">
        <v>0</v>
      </c>
      <c r="D60" s="7">
        <v>524223</v>
      </c>
      <c r="E60" s="7">
        <v>589095</v>
      </c>
      <c r="F60" s="6">
        <f t="shared" si="0"/>
        <v>1.3353095915287959E-2</v>
      </c>
      <c r="G60" s="6">
        <f t="shared" si="1"/>
        <v>0</v>
      </c>
    </row>
    <row r="61" spans="1:7" x14ac:dyDescent="0.35">
      <c r="A61" s="9">
        <v>59</v>
      </c>
      <c r="B61" s="4">
        <v>4</v>
      </c>
      <c r="C61" s="4">
        <v>0</v>
      </c>
      <c r="D61" s="7">
        <v>479379</v>
      </c>
      <c r="E61" s="7">
        <v>538764</v>
      </c>
      <c r="F61" s="6">
        <f t="shared" si="0"/>
        <v>8.3441285496444369E-3</v>
      </c>
      <c r="G61" s="6">
        <f t="shared" si="1"/>
        <v>0</v>
      </c>
    </row>
    <row r="62" spans="1:7" x14ac:dyDescent="0.35">
      <c r="A62" s="9">
        <v>60</v>
      </c>
      <c r="B62" s="4">
        <v>5</v>
      </c>
      <c r="C62" s="4">
        <v>0</v>
      </c>
      <c r="D62" s="7">
        <v>627532</v>
      </c>
      <c r="E62" s="7">
        <v>705998</v>
      </c>
      <c r="F62" s="6">
        <f t="shared" si="0"/>
        <v>7.9677211680041823E-3</v>
      </c>
      <c r="G62" s="6">
        <f t="shared" si="1"/>
        <v>0</v>
      </c>
    </row>
    <row r="63" spans="1:7" x14ac:dyDescent="0.35">
      <c r="A63" s="9">
        <v>61</v>
      </c>
      <c r="B63" s="4">
        <v>0</v>
      </c>
      <c r="C63" s="4">
        <v>0</v>
      </c>
      <c r="D63" s="7">
        <v>347068</v>
      </c>
      <c r="E63" s="7">
        <v>399294</v>
      </c>
      <c r="F63" s="6">
        <f t="shared" si="0"/>
        <v>0</v>
      </c>
      <c r="G63" s="6">
        <f t="shared" si="1"/>
        <v>0</v>
      </c>
    </row>
    <row r="64" spans="1:7" x14ac:dyDescent="0.35">
      <c r="A64" s="9">
        <v>62</v>
      </c>
      <c r="B64" s="4">
        <v>0</v>
      </c>
      <c r="C64" s="4">
        <v>0</v>
      </c>
      <c r="D64" s="7">
        <v>456755</v>
      </c>
      <c r="E64" s="7">
        <v>516023</v>
      </c>
      <c r="F64" s="6">
        <f t="shared" si="0"/>
        <v>0</v>
      </c>
      <c r="G64" s="6">
        <f t="shared" si="1"/>
        <v>0</v>
      </c>
    </row>
    <row r="65" spans="1:7" x14ac:dyDescent="0.35">
      <c r="A65" s="9">
        <v>63</v>
      </c>
      <c r="B65" s="4">
        <v>4</v>
      </c>
      <c r="C65" s="4">
        <v>0</v>
      </c>
      <c r="D65" s="7">
        <v>431407</v>
      </c>
      <c r="E65" s="7">
        <v>488413</v>
      </c>
      <c r="F65" s="6">
        <f t="shared" si="0"/>
        <v>9.2719867781468554E-3</v>
      </c>
      <c r="G65" s="6">
        <f t="shared" si="1"/>
        <v>0</v>
      </c>
    </row>
    <row r="66" spans="1:7" x14ac:dyDescent="0.35">
      <c r="A66" s="9">
        <v>64</v>
      </c>
      <c r="B66" s="4">
        <v>2</v>
      </c>
      <c r="C66" s="4">
        <v>1</v>
      </c>
      <c r="D66" s="7">
        <v>395100</v>
      </c>
      <c r="E66" s="7">
        <v>453472</v>
      </c>
      <c r="F66" s="6">
        <f t="shared" si="0"/>
        <v>5.0620096178182741E-3</v>
      </c>
      <c r="G66" s="6">
        <f t="shared" si="1"/>
        <v>2.2052078187848423E-3</v>
      </c>
    </row>
    <row r="67" spans="1:7" x14ac:dyDescent="0.35">
      <c r="A67" s="9">
        <v>65</v>
      </c>
      <c r="B67" s="4">
        <v>1</v>
      </c>
      <c r="C67" s="4">
        <v>0</v>
      </c>
      <c r="D67" s="7">
        <v>462245</v>
      </c>
      <c r="E67" s="7">
        <v>520856</v>
      </c>
      <c r="F67" s="6">
        <f t="shared" ref="F67:F73" si="2">B67/D67 * 1000</f>
        <v>2.1633549308267262E-3</v>
      </c>
      <c r="G67" s="6">
        <f t="shared" ref="G67:G73" si="3">C67/E67 * 1000</f>
        <v>0</v>
      </c>
    </row>
    <row r="68" spans="1:7" x14ac:dyDescent="0.35">
      <c r="A68" s="9">
        <v>66</v>
      </c>
      <c r="B68" s="4">
        <v>1</v>
      </c>
      <c r="C68" s="4">
        <v>1</v>
      </c>
      <c r="D68" s="7">
        <v>316121</v>
      </c>
      <c r="E68" s="7">
        <v>363669</v>
      </c>
      <c r="F68" s="6">
        <f t="shared" si="2"/>
        <v>3.1633456809259746E-3</v>
      </c>
      <c r="G68" s="6">
        <f t="shared" si="3"/>
        <v>2.7497532096494338E-3</v>
      </c>
    </row>
    <row r="69" spans="1:7" x14ac:dyDescent="0.35">
      <c r="A69" s="9">
        <v>67</v>
      </c>
      <c r="B69" s="4">
        <v>0</v>
      </c>
      <c r="C69" s="4">
        <v>0</v>
      </c>
      <c r="D69" s="7">
        <v>316743</v>
      </c>
      <c r="E69" s="7">
        <v>350108</v>
      </c>
      <c r="F69" s="6">
        <f t="shared" si="2"/>
        <v>0</v>
      </c>
      <c r="G69" s="6">
        <f t="shared" si="3"/>
        <v>0</v>
      </c>
    </row>
    <row r="70" spans="1:7" x14ac:dyDescent="0.35">
      <c r="A70" s="9">
        <v>68</v>
      </c>
      <c r="B70" s="4">
        <v>0</v>
      </c>
      <c r="C70" s="4">
        <v>1</v>
      </c>
      <c r="D70" s="7">
        <v>349542</v>
      </c>
      <c r="E70" s="7">
        <v>404171</v>
      </c>
      <c r="F70" s="6">
        <f t="shared" si="2"/>
        <v>0</v>
      </c>
      <c r="G70" s="6">
        <f t="shared" si="3"/>
        <v>2.4742002766155909E-3</v>
      </c>
    </row>
    <row r="71" spans="1:7" x14ac:dyDescent="0.35">
      <c r="A71" s="9">
        <v>69</v>
      </c>
      <c r="B71" s="4">
        <v>0</v>
      </c>
      <c r="C71" s="4">
        <v>0</v>
      </c>
      <c r="D71" s="7">
        <v>262199</v>
      </c>
      <c r="E71" s="7">
        <v>299423</v>
      </c>
      <c r="F71" s="6">
        <f t="shared" si="2"/>
        <v>0</v>
      </c>
      <c r="G71" s="6">
        <f t="shared" si="3"/>
        <v>0</v>
      </c>
    </row>
    <row r="72" spans="1:7" x14ac:dyDescent="0.35">
      <c r="A72" s="9">
        <v>70</v>
      </c>
      <c r="B72" s="4">
        <v>0</v>
      </c>
      <c r="C72" s="4">
        <v>0</v>
      </c>
      <c r="D72" s="7">
        <v>332464</v>
      </c>
      <c r="E72" s="7">
        <v>383782</v>
      </c>
      <c r="F72" s="6">
        <f t="shared" si="2"/>
        <v>0</v>
      </c>
      <c r="G72" s="6">
        <f t="shared" si="3"/>
        <v>0</v>
      </c>
    </row>
    <row r="73" spans="1:7" x14ac:dyDescent="0.35">
      <c r="A73" s="9">
        <v>71</v>
      </c>
      <c r="B73" s="4">
        <v>1</v>
      </c>
      <c r="C73" s="4">
        <v>0</v>
      </c>
      <c r="D73" s="7">
        <v>194181</v>
      </c>
      <c r="E73" s="7">
        <v>219326</v>
      </c>
      <c r="F73" s="6">
        <f t="shared" si="2"/>
        <v>5.1498344328229848E-3</v>
      </c>
      <c r="G73" s="6">
        <f t="shared" si="3"/>
        <v>0</v>
      </c>
    </row>
    <row r="74" spans="1:7" x14ac:dyDescent="0.35">
      <c r="D74" s="5"/>
      <c r="E74" s="5"/>
    </row>
    <row r="75" spans="1:7" x14ac:dyDescent="0.35">
      <c r="D75" s="5"/>
      <c r="E75" s="5"/>
    </row>
    <row r="76" spans="1:7" x14ac:dyDescent="0.35">
      <c r="D76" s="5"/>
      <c r="E76" s="5"/>
    </row>
    <row r="77" spans="1:7" x14ac:dyDescent="0.35">
      <c r="D77" s="5"/>
      <c r="E77" s="5"/>
    </row>
    <row r="78" spans="1:7" x14ac:dyDescent="0.35">
      <c r="D78" s="5"/>
      <c r="E78" s="5"/>
    </row>
    <row r="79" spans="1:7" x14ac:dyDescent="0.35">
      <c r="D79" s="5"/>
      <c r="E79" s="5"/>
    </row>
    <row r="80" spans="1:7" x14ac:dyDescent="0.35">
      <c r="D80" s="5"/>
      <c r="E80" s="5"/>
    </row>
    <row r="81" spans="4:5" x14ac:dyDescent="0.35">
      <c r="D81" s="5"/>
      <c r="E81" s="5"/>
    </row>
    <row r="82" spans="4:5" x14ac:dyDescent="0.35">
      <c r="D82" s="5"/>
      <c r="E82" s="5"/>
    </row>
    <row r="83" spans="4:5" x14ac:dyDescent="0.35">
      <c r="D83" s="5"/>
      <c r="E83" s="5"/>
    </row>
    <row r="84" spans="4:5" x14ac:dyDescent="0.35">
      <c r="D84" s="5"/>
      <c r="E84" s="5"/>
    </row>
    <row r="85" spans="4:5" x14ac:dyDescent="0.35">
      <c r="D85" s="5"/>
      <c r="E85" s="5"/>
    </row>
    <row r="86" spans="4:5" x14ac:dyDescent="0.35">
      <c r="D86" s="5"/>
      <c r="E86" s="5"/>
    </row>
    <row r="87" spans="4:5" x14ac:dyDescent="0.35">
      <c r="D87" s="5"/>
      <c r="E87" s="5"/>
    </row>
    <row r="88" spans="4:5" x14ac:dyDescent="0.35">
      <c r="D88" s="5"/>
      <c r="E88" s="5"/>
    </row>
    <row r="89" spans="4:5" x14ac:dyDescent="0.35">
      <c r="D89" s="5"/>
      <c r="E89" s="5"/>
    </row>
    <row r="90" spans="4:5" x14ac:dyDescent="0.35">
      <c r="D90" s="5"/>
      <c r="E90" s="5"/>
    </row>
    <row r="91" spans="4:5" x14ac:dyDescent="0.35">
      <c r="D91" s="5"/>
      <c r="E91" s="5"/>
    </row>
    <row r="92" spans="4:5" x14ac:dyDescent="0.35">
      <c r="D92" s="5"/>
      <c r="E92" s="5"/>
    </row>
    <row r="93" spans="4:5" x14ac:dyDescent="0.35">
      <c r="D93" s="5"/>
      <c r="E93" s="5"/>
    </row>
    <row r="94" spans="4:5" x14ac:dyDescent="0.35">
      <c r="D94" s="5"/>
      <c r="E94" s="5"/>
    </row>
    <row r="95" spans="4:5" x14ac:dyDescent="0.35">
      <c r="D95" s="5"/>
      <c r="E95" s="5"/>
    </row>
    <row r="96" spans="4:5" x14ac:dyDescent="0.35">
      <c r="D96" s="5"/>
      <c r="E96" s="5"/>
    </row>
    <row r="97" spans="4:5" x14ac:dyDescent="0.35">
      <c r="D97" s="5"/>
      <c r="E97" s="5"/>
    </row>
    <row r="98" spans="4:5" x14ac:dyDescent="0.35">
      <c r="D98" s="5"/>
      <c r="E98" s="5"/>
    </row>
    <row r="99" spans="4:5" x14ac:dyDescent="0.35">
      <c r="D99" s="5"/>
      <c r="E99" s="5"/>
    </row>
    <row r="100" spans="4:5" x14ac:dyDescent="0.35">
      <c r="D100" s="5"/>
      <c r="E100" s="5"/>
    </row>
    <row r="101" spans="4:5" x14ac:dyDescent="0.35">
      <c r="D101" s="5"/>
      <c r="E101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E4A60-C60E-4571-B539-635BD5519386}">
  <dimension ref="A1:L73"/>
  <sheetViews>
    <sheetView topLeftCell="A53" zoomScale="87" zoomScaleNormal="80" workbookViewId="0">
      <selection activeCell="D45" sqref="D45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6" max="6" width="10.36328125" customWidth="1"/>
    <col min="7" max="7" width="14.36328125" bestFit="1" customWidth="1"/>
    <col min="9" max="10" width="12.453125" bestFit="1" customWidth="1"/>
  </cols>
  <sheetData>
    <row r="1" spans="1:12" x14ac:dyDescent="0.35">
      <c r="A1" s="8" t="s">
        <v>0</v>
      </c>
      <c r="B1" s="8" t="s">
        <v>3</v>
      </c>
      <c r="G1" s="11" t="s">
        <v>16</v>
      </c>
      <c r="I1" s="11" t="s">
        <v>19</v>
      </c>
      <c r="J1" s="10" t="s">
        <v>17</v>
      </c>
      <c r="L1" t="s">
        <v>18</v>
      </c>
    </row>
    <row r="2" spans="1:12" x14ac:dyDescent="0.35">
      <c r="A2" s="9">
        <v>0</v>
      </c>
      <c r="B2" s="12">
        <f>Tasas!F2</f>
        <v>0</v>
      </c>
      <c r="G2">
        <f>$E$4*EXP(-$E$5*A2) + $E$6*EXP(-$E$8*(A2-$E$7)-EXP(-$E$9*(A2-$E$7))) + $E$10*EXP(-$E$12*(A2-$E$11)-EXP(-$E$13*(A2-$E$11))) + $E$14</f>
        <v>1.7868981536705971E-99</v>
      </c>
      <c r="I2">
        <f>ABS(G2-B2)</f>
        <v>1.7868981536705971E-99</v>
      </c>
      <c r="J2" s="1">
        <f>(1/L2)*ABS(SUM(I2:I82))/((1/L2)*SUM(B2:B82)) * 100</f>
        <v>17.660546184073453</v>
      </c>
      <c r="L2">
        <f>COUNT(G2:G82)</f>
        <v>72</v>
      </c>
    </row>
    <row r="3" spans="1:12" x14ac:dyDescent="0.35">
      <c r="A3" s="9">
        <v>1</v>
      </c>
      <c r="B3" s="12">
        <f>Tasas!F3</f>
        <v>0</v>
      </c>
      <c r="G3">
        <f t="shared" ref="G3:G66" si="0">$E$4*EXP(-$E$5*A3) + $E$6*EXP(-$E$8*(A3-$E$7)-EXP(-$E$9*(A3-$E$7))) + $E$10*EXP(-$E$12*(A3-$E$11)-EXP(-$E$13*(A3-$E$11))) + $E$14</f>
        <v>1.6175938118344104E-76</v>
      </c>
      <c r="I3">
        <f t="shared" ref="I3:I19" si="1">ABS(G3-B3)</f>
        <v>1.6175938118344104E-76</v>
      </c>
    </row>
    <row r="4" spans="1:12" ht="16.5" x14ac:dyDescent="0.45">
      <c r="A4" s="9">
        <v>2</v>
      </c>
      <c r="B4" s="12">
        <f>Tasas!F4</f>
        <v>0</v>
      </c>
      <c r="D4" s="13" t="s">
        <v>5</v>
      </c>
      <c r="E4" s="6">
        <v>0</v>
      </c>
      <c r="G4">
        <f t="shared" si="0"/>
        <v>6.6718379682067779E-59</v>
      </c>
      <c r="I4">
        <f t="shared" si="1"/>
        <v>6.6718379682067779E-59</v>
      </c>
    </row>
    <row r="5" spans="1:12" ht="16.5" x14ac:dyDescent="0.45">
      <c r="A5" s="9">
        <v>3</v>
      </c>
      <c r="B5" s="12">
        <f>Tasas!F5</f>
        <v>0</v>
      </c>
      <c r="D5" s="13" t="s">
        <v>6</v>
      </c>
      <c r="E5" s="6">
        <v>6.8894756096929699</v>
      </c>
      <c r="G5">
        <f t="shared" si="0"/>
        <v>2.1823028158200792E-45</v>
      </c>
      <c r="I5">
        <f t="shared" si="1"/>
        <v>2.1823028158200792E-45</v>
      </c>
    </row>
    <row r="6" spans="1:12" ht="16.5" x14ac:dyDescent="0.45">
      <c r="A6" s="9">
        <v>4</v>
      </c>
      <c r="B6" s="12">
        <f>Tasas!F6</f>
        <v>0</v>
      </c>
      <c r="D6" s="13" t="s">
        <v>7</v>
      </c>
      <c r="E6" s="6">
        <v>0.28387518291652508</v>
      </c>
      <c r="G6">
        <f t="shared" si="0"/>
        <v>5.0743582929707555E-35</v>
      </c>
      <c r="I6">
        <f t="shared" si="1"/>
        <v>5.0743582929707555E-35</v>
      </c>
    </row>
    <row r="7" spans="1:12" ht="16.5" x14ac:dyDescent="0.45">
      <c r="A7" s="9">
        <v>5</v>
      </c>
      <c r="B7" s="12">
        <f>Tasas!F7</f>
        <v>0</v>
      </c>
      <c r="D7" s="13" t="s">
        <v>8</v>
      </c>
      <c r="E7" s="6">
        <v>20.539538797001278</v>
      </c>
      <c r="G7">
        <f t="shared" si="0"/>
        <v>4.5175357802178045E-27</v>
      </c>
      <c r="I7">
        <f t="shared" si="1"/>
        <v>4.5175357802178045E-27</v>
      </c>
    </row>
    <row r="8" spans="1:12" ht="16.5" x14ac:dyDescent="0.45">
      <c r="A8" s="9">
        <v>6</v>
      </c>
      <c r="B8" s="12">
        <f>Tasas!F8</f>
        <v>0</v>
      </c>
      <c r="D8" s="13" t="s">
        <v>9</v>
      </c>
      <c r="E8" s="6">
        <v>8.9670567256086173E-2</v>
      </c>
      <c r="G8">
        <f t="shared" si="0"/>
        <v>5.6089200240046356E-21</v>
      </c>
      <c r="I8">
        <f t="shared" si="1"/>
        <v>5.6089200240046356E-21</v>
      </c>
    </row>
    <row r="9" spans="1:12" ht="16.5" x14ac:dyDescent="0.45">
      <c r="A9" s="9">
        <v>7</v>
      </c>
      <c r="B9" s="12">
        <f>Tasas!F9</f>
        <v>0</v>
      </c>
      <c r="D9" s="13" t="s">
        <v>10</v>
      </c>
      <c r="E9" s="6">
        <v>0.26432733073510256</v>
      </c>
      <c r="G9">
        <f t="shared" si="0"/>
        <v>2.6200855680643473E-16</v>
      </c>
      <c r="I9">
        <f t="shared" si="1"/>
        <v>2.6200855680643473E-16</v>
      </c>
    </row>
    <row r="10" spans="1:12" ht="16.5" x14ac:dyDescent="0.45">
      <c r="A10" s="9">
        <v>8</v>
      </c>
      <c r="B10" s="12">
        <f>Tasas!F10</f>
        <v>0</v>
      </c>
      <c r="D10" s="13" t="s">
        <v>11</v>
      </c>
      <c r="E10" s="6">
        <v>9.5887389784353883E-4</v>
      </c>
      <c r="G10">
        <f t="shared" si="0"/>
        <v>9.865057723476187E-13</v>
      </c>
      <c r="I10">
        <f t="shared" si="1"/>
        <v>9.865057723476187E-13</v>
      </c>
    </row>
    <row r="11" spans="1:12" ht="16.5" x14ac:dyDescent="0.45">
      <c r="A11" s="9">
        <v>9</v>
      </c>
      <c r="B11" s="12">
        <f>Tasas!F11</f>
        <v>0</v>
      </c>
      <c r="D11" s="13" t="s">
        <v>13</v>
      </c>
      <c r="E11" s="6">
        <v>102.32634145365337</v>
      </c>
      <c r="G11">
        <f t="shared" si="0"/>
        <v>5.3735687889224701E-10</v>
      </c>
      <c r="I11">
        <f t="shared" si="1"/>
        <v>5.3735687889224701E-10</v>
      </c>
    </row>
    <row r="12" spans="1:12" ht="16.5" x14ac:dyDescent="0.45">
      <c r="A12" s="9">
        <v>10</v>
      </c>
      <c r="B12" s="12">
        <f>Tasas!F12</f>
        <v>0</v>
      </c>
      <c r="D12" s="13" t="s">
        <v>12</v>
      </c>
      <c r="E12" s="6">
        <v>4.7753215186507006E-2</v>
      </c>
      <c r="G12">
        <f t="shared" si="0"/>
        <v>6.634838164292114E-8</v>
      </c>
      <c r="I12">
        <f t="shared" si="1"/>
        <v>6.634838164292114E-8</v>
      </c>
    </row>
    <row r="13" spans="1:12" ht="16.5" x14ac:dyDescent="0.45">
      <c r="A13" s="9">
        <v>11</v>
      </c>
      <c r="B13" s="12">
        <f>Tasas!F13</f>
        <v>0</v>
      </c>
      <c r="D13" s="13" t="s">
        <v>15</v>
      </c>
      <c r="E13" s="6">
        <v>0.10722227486097111</v>
      </c>
      <c r="G13">
        <f t="shared" si="0"/>
        <v>2.6213647614979359E-6</v>
      </c>
      <c r="I13">
        <f t="shared" si="1"/>
        <v>2.6213647614979359E-6</v>
      </c>
    </row>
    <row r="14" spans="1:12" x14ac:dyDescent="0.35">
      <c r="A14" s="9">
        <v>12</v>
      </c>
      <c r="B14" s="12">
        <f>Tasas!F14</f>
        <v>0</v>
      </c>
      <c r="D14" s="13" t="s">
        <v>14</v>
      </c>
      <c r="E14" s="6">
        <v>0</v>
      </c>
      <c r="G14">
        <f t="shared" si="0"/>
        <v>4.3181884274479397E-5</v>
      </c>
      <c r="I14">
        <f t="shared" si="1"/>
        <v>4.3181884274479397E-5</v>
      </c>
    </row>
    <row r="15" spans="1:12" x14ac:dyDescent="0.35">
      <c r="A15" s="9">
        <v>13</v>
      </c>
      <c r="B15" s="12">
        <f>Tasas!F15</f>
        <v>0</v>
      </c>
      <c r="G15">
        <f t="shared" si="0"/>
        <v>3.6341295690781982E-4</v>
      </c>
      <c r="I15">
        <f t="shared" si="1"/>
        <v>3.6341295690781982E-4</v>
      </c>
    </row>
    <row r="16" spans="1:12" x14ac:dyDescent="0.35">
      <c r="A16" s="9">
        <v>14</v>
      </c>
      <c r="B16" s="12">
        <f>Tasas!F16</f>
        <v>0</v>
      </c>
      <c r="G16">
        <f t="shared" si="0"/>
        <v>1.8263062772272776E-3</v>
      </c>
      <c r="I16">
        <f t="shared" si="1"/>
        <v>1.8263062772272776E-3</v>
      </c>
    </row>
    <row r="17" spans="1:9" x14ac:dyDescent="0.35">
      <c r="A17" s="9">
        <v>15</v>
      </c>
      <c r="B17" s="12">
        <f>Tasas!F17</f>
        <v>0</v>
      </c>
      <c r="G17">
        <f t="shared" si="0"/>
        <v>6.1778043726743804E-3</v>
      </c>
      <c r="I17">
        <f t="shared" si="1"/>
        <v>6.1778043726743804E-3</v>
      </c>
    </row>
    <row r="18" spans="1:9" x14ac:dyDescent="0.35">
      <c r="A18" s="9">
        <v>16</v>
      </c>
      <c r="B18" s="12">
        <f>Tasas!F18</f>
        <v>0</v>
      </c>
      <c r="G18">
        <f t="shared" si="0"/>
        <v>1.5421034993462288E-2</v>
      </c>
      <c r="I18">
        <f t="shared" si="1"/>
        <v>1.5421034993462288E-2</v>
      </c>
    </row>
    <row r="19" spans="1:9" x14ac:dyDescent="0.35">
      <c r="A19" s="9">
        <v>17</v>
      </c>
      <c r="B19" s="12">
        <f>Tasas!F19</f>
        <v>0</v>
      </c>
      <c r="G19">
        <f t="shared" si="0"/>
        <v>3.0483723956967575E-2</v>
      </c>
      <c r="I19">
        <f t="shared" si="1"/>
        <v>3.0483723956967575E-2</v>
      </c>
    </row>
    <row r="20" spans="1:9" x14ac:dyDescent="0.35">
      <c r="A20" s="9">
        <v>18</v>
      </c>
      <c r="B20" s="12">
        <f>Tasas!F20</f>
        <v>9.124297663582881E-2</v>
      </c>
      <c r="G20">
        <f t="shared" si="0"/>
        <v>5.0377099983797295E-2</v>
      </c>
      <c r="I20">
        <f t="shared" ref="I20:I51" si="2">ABS(G20-B20)</f>
        <v>4.0865876652031514E-2</v>
      </c>
    </row>
    <row r="21" spans="1:9" x14ac:dyDescent="0.35">
      <c r="A21" s="9">
        <v>19</v>
      </c>
      <c r="B21" s="12">
        <f>Tasas!F21</f>
        <v>8.5092154803652356E-2</v>
      </c>
      <c r="G21">
        <f t="shared" si="0"/>
        <v>7.2556728350703231E-2</v>
      </c>
      <c r="I21">
        <f t="shared" si="2"/>
        <v>1.2535426452949125E-2</v>
      </c>
    </row>
    <row r="22" spans="1:9" x14ac:dyDescent="0.35">
      <c r="A22" s="9">
        <v>20</v>
      </c>
      <c r="B22" s="12">
        <f>Tasas!F22</f>
        <v>9.596661059890145E-2</v>
      </c>
      <c r="G22">
        <f t="shared" si="0"/>
        <v>9.4031503197825078E-2</v>
      </c>
      <c r="I22">
        <f t="shared" si="2"/>
        <v>1.9351074010763719E-3</v>
      </c>
    </row>
    <row r="23" spans="1:9" x14ac:dyDescent="0.35">
      <c r="A23" s="9">
        <v>21</v>
      </c>
      <c r="B23" s="12">
        <f>Tasas!F23</f>
        <v>0.10969081814724896</v>
      </c>
      <c r="G23">
        <f t="shared" si="0"/>
        <v>0.11237504858889667</v>
      </c>
      <c r="I23">
        <f t="shared" si="2"/>
        <v>2.6842304416477142E-3</v>
      </c>
    </row>
    <row r="24" spans="1:9" x14ac:dyDescent="0.35">
      <c r="A24" s="9">
        <v>22</v>
      </c>
      <c r="B24" s="12">
        <f>Tasas!F24</f>
        <v>0.12619532399236802</v>
      </c>
      <c r="G24">
        <f t="shared" si="0"/>
        <v>0.12619531132349363</v>
      </c>
      <c r="I24">
        <f t="shared" si="2"/>
        <v>1.2668874393995111E-8</v>
      </c>
    </row>
    <row r="25" spans="1:9" x14ac:dyDescent="0.35">
      <c r="A25" s="9">
        <v>23</v>
      </c>
      <c r="B25" s="12">
        <f>Tasas!F25</f>
        <v>0.11839476595643073</v>
      </c>
      <c r="G25">
        <f t="shared" si="0"/>
        <v>0.13510463415904486</v>
      </c>
      <c r="I25">
        <f t="shared" si="2"/>
        <v>1.6709868202614137E-2</v>
      </c>
    </row>
    <row r="26" spans="1:9" x14ac:dyDescent="0.35">
      <c r="A26" s="9">
        <v>24</v>
      </c>
      <c r="B26" s="12">
        <f>Tasas!F26</f>
        <v>0.11150646235200279</v>
      </c>
      <c r="G26">
        <f t="shared" si="0"/>
        <v>0.13943438222337431</v>
      </c>
      <c r="I26">
        <f t="shared" si="2"/>
        <v>2.7927919871371526E-2</v>
      </c>
    </row>
    <row r="27" spans="1:9" x14ac:dyDescent="0.35">
      <c r="A27" s="9">
        <v>25</v>
      </c>
      <c r="B27" s="12">
        <f>Tasas!F27</f>
        <v>0.14664755234894597</v>
      </c>
      <c r="G27">
        <f t="shared" si="0"/>
        <v>0.13990772440097163</v>
      </c>
      <c r="I27">
        <f t="shared" si="2"/>
        <v>6.7398279479743417E-3</v>
      </c>
    </row>
    <row r="28" spans="1:9" x14ac:dyDescent="0.35">
      <c r="A28" s="9">
        <v>26</v>
      </c>
      <c r="B28" s="12">
        <f>Tasas!F28</f>
        <v>0.14043722089412397</v>
      </c>
      <c r="G28">
        <f t="shared" si="0"/>
        <v>0.13738076924348719</v>
      </c>
      <c r="I28">
        <f t="shared" si="2"/>
        <v>3.0564516506367823E-3</v>
      </c>
    </row>
    <row r="29" spans="1:9" x14ac:dyDescent="0.35">
      <c r="A29" s="9">
        <v>27</v>
      </c>
      <c r="B29" s="12">
        <f>Tasas!F29</f>
        <v>0.10365612968952372</v>
      </c>
      <c r="G29">
        <f t="shared" si="0"/>
        <v>0.13267929423550651</v>
      </c>
      <c r="I29">
        <f t="shared" si="2"/>
        <v>2.9023164545982791E-2</v>
      </c>
    </row>
    <row r="30" spans="1:9" x14ac:dyDescent="0.35">
      <c r="A30" s="9">
        <v>28</v>
      </c>
      <c r="B30" s="12">
        <f>Tasas!F30</f>
        <v>0.12379054639549882</v>
      </c>
      <c r="G30">
        <f t="shared" si="0"/>
        <v>0.12651655431849723</v>
      </c>
      <c r="I30">
        <f t="shared" si="2"/>
        <v>2.7260079229984163E-3</v>
      </c>
    </row>
    <row r="31" spans="1:9" x14ac:dyDescent="0.35">
      <c r="A31" s="9">
        <v>29</v>
      </c>
      <c r="B31" s="12">
        <f>Tasas!F31</f>
        <v>0.11954532177427812</v>
      </c>
      <c r="G31">
        <f t="shared" si="0"/>
        <v>0.11946584145287334</v>
      </c>
      <c r="I31">
        <f t="shared" si="2"/>
        <v>7.948032140478456E-5</v>
      </c>
    </row>
    <row r="32" spans="1:9" x14ac:dyDescent="0.35">
      <c r="A32" s="9">
        <v>30</v>
      </c>
      <c r="B32" s="12">
        <f>Tasas!F32</f>
        <v>9.2333288328114174E-2</v>
      </c>
      <c r="G32">
        <f t="shared" si="0"/>
        <v>0.11196415274170265</v>
      </c>
      <c r="I32">
        <f t="shared" si="2"/>
        <v>1.9630864413588481E-2</v>
      </c>
    </row>
    <row r="33" spans="1:9" x14ac:dyDescent="0.35">
      <c r="A33" s="9">
        <v>31</v>
      </c>
      <c r="B33" s="12">
        <f>Tasas!F33</f>
        <v>8.98849472674976E-2</v>
      </c>
      <c r="G33">
        <f t="shared" si="0"/>
        <v>0.1043303347016708</v>
      </c>
      <c r="I33">
        <f t="shared" si="2"/>
        <v>1.4445387434173201E-2</v>
      </c>
    </row>
    <row r="34" spans="1:9" x14ac:dyDescent="0.35">
      <c r="A34" s="9">
        <v>32</v>
      </c>
      <c r="B34" s="12">
        <f>Tasas!F34</f>
        <v>0.10833931456632502</v>
      </c>
      <c r="G34">
        <f t="shared" si="0"/>
        <v>9.6787683639786334E-2</v>
      </c>
      <c r="I34">
        <f t="shared" si="2"/>
        <v>1.1551630926538686E-2</v>
      </c>
    </row>
    <row r="35" spans="1:9" x14ac:dyDescent="0.35">
      <c r="A35" s="9">
        <v>33</v>
      </c>
      <c r="B35" s="12">
        <f>Tasas!F35</f>
        <v>8.5964575529300383E-2</v>
      </c>
      <c r="G35">
        <f t="shared" si="0"/>
        <v>8.9485763468473659E-2</v>
      </c>
      <c r="I35">
        <f t="shared" si="2"/>
        <v>3.5211879391732759E-3</v>
      </c>
    </row>
    <row r="36" spans="1:9" x14ac:dyDescent="0.35">
      <c r="A36" s="9">
        <v>34</v>
      </c>
      <c r="B36" s="12">
        <f>Tasas!F36</f>
        <v>9.5658880432378135E-2</v>
      </c>
      <c r="G36">
        <f t="shared" si="0"/>
        <v>8.2519182029235832E-2</v>
      </c>
      <c r="I36">
        <f t="shared" si="2"/>
        <v>1.3139698403142303E-2</v>
      </c>
    </row>
    <row r="37" spans="1:9" x14ac:dyDescent="0.35">
      <c r="A37" s="9">
        <v>35</v>
      </c>
      <c r="B37" s="12">
        <f>Tasas!F37</f>
        <v>9.9353580765146762E-2</v>
      </c>
      <c r="G37">
        <f t="shared" si="0"/>
        <v>7.5942718644022217E-2</v>
      </c>
      <c r="I37">
        <f t="shared" si="2"/>
        <v>2.3410862121124545E-2</v>
      </c>
    </row>
    <row r="38" spans="1:9" x14ac:dyDescent="0.35">
      <c r="A38" s="9">
        <v>36</v>
      </c>
      <c r="B38" s="12">
        <f>Tasas!F38</f>
        <v>8.2665977783518474E-2</v>
      </c>
      <c r="G38">
        <f t="shared" si="0"/>
        <v>6.9783001722880794E-2</v>
      </c>
      <c r="I38">
        <f t="shared" si="2"/>
        <v>1.288297606063768E-2</v>
      </c>
    </row>
    <row r="39" spans="1:9" x14ac:dyDescent="0.35">
      <c r="A39" s="9">
        <v>37</v>
      </c>
      <c r="B39" s="12">
        <f>Tasas!F39</f>
        <v>5.0781514487054619E-2</v>
      </c>
      <c r="G39">
        <f t="shared" si="0"/>
        <v>6.404725636198165E-2</v>
      </c>
      <c r="I39">
        <f t="shared" si="2"/>
        <v>1.3265741874927031E-2</v>
      </c>
    </row>
    <row r="40" spans="1:9" x14ac:dyDescent="0.35">
      <c r="A40" s="9">
        <v>38</v>
      </c>
      <c r="B40" s="12">
        <f>Tasas!F40</f>
        <v>8.7065099211742311E-2</v>
      </c>
      <c r="G40">
        <f t="shared" si="0"/>
        <v>5.8729710741408953E-2</v>
      </c>
      <c r="I40">
        <f t="shared" si="2"/>
        <v>2.8335388470333359E-2</v>
      </c>
    </row>
    <row r="41" spans="1:9" x14ac:dyDescent="0.35">
      <c r="A41" s="9">
        <v>39</v>
      </c>
      <c r="B41" s="12">
        <f>Tasas!F41</f>
        <v>6.7559902050889173E-2</v>
      </c>
      <c r="G41">
        <f t="shared" si="0"/>
        <v>5.3816203232913036E-2</v>
      </c>
      <c r="I41">
        <f t="shared" si="2"/>
        <v>1.3743698817976137E-2</v>
      </c>
    </row>
    <row r="42" spans="1:9" x14ac:dyDescent="0.35">
      <c r="A42" s="9">
        <v>40</v>
      </c>
      <c r="B42" s="12">
        <f>Tasas!F42</f>
        <v>4.9088001570816046E-2</v>
      </c>
      <c r="G42">
        <f t="shared" si="0"/>
        <v>4.9287443150189569E-2</v>
      </c>
      <c r="I42">
        <f t="shared" si="2"/>
        <v>1.9944157937352297E-4</v>
      </c>
    </row>
    <row r="43" spans="1:9" x14ac:dyDescent="0.35">
      <c r="A43" s="9">
        <v>41</v>
      </c>
      <c r="B43" s="12">
        <f>Tasas!F43</f>
        <v>4.9607540346132614E-2</v>
      </c>
      <c r="G43">
        <f t="shared" si="0"/>
        <v>4.5121283389289453E-2</v>
      </c>
      <c r="I43">
        <f t="shared" si="2"/>
        <v>4.4862569568431612E-3</v>
      </c>
    </row>
    <row r="44" spans="1:9" x14ac:dyDescent="0.35">
      <c r="A44" s="9">
        <v>42</v>
      </c>
      <c r="B44" s="12">
        <f>Tasas!F44</f>
        <v>6.032630065120087E-2</v>
      </c>
      <c r="G44">
        <f t="shared" si="0"/>
        <v>4.1294278529747618E-2</v>
      </c>
      <c r="I44">
        <f t="shared" si="2"/>
        <v>1.9032022121453253E-2</v>
      </c>
    </row>
    <row r="45" spans="1:9" x14ac:dyDescent="0.35">
      <c r="A45" s="9">
        <v>43</v>
      </c>
      <c r="B45" s="12">
        <f>Tasas!F45</f>
        <v>4.8169870397010865E-2</v>
      </c>
      <c r="G45">
        <f t="shared" si="0"/>
        <v>3.7782732368031001E-2</v>
      </c>
      <c r="I45">
        <f t="shared" si="2"/>
        <v>1.0387138028979864E-2</v>
      </c>
    </row>
    <row r="46" spans="1:9" x14ac:dyDescent="0.35">
      <c r="A46" s="9">
        <v>44</v>
      </c>
      <c r="B46" s="12">
        <f>Tasas!F46</f>
        <v>3.2273349401549412E-2</v>
      </c>
      <c r="G46">
        <f t="shared" si="0"/>
        <v>3.4563384391004828E-2</v>
      </c>
      <c r="I46">
        <f t="shared" si="2"/>
        <v>2.2900349894554167E-3</v>
      </c>
    </row>
    <row r="47" spans="1:9" x14ac:dyDescent="0.35">
      <c r="A47" s="9">
        <v>45</v>
      </c>
      <c r="B47" s="12">
        <f>Tasas!F47</f>
        <v>3.9159080501279739E-2</v>
      </c>
      <c r="G47">
        <f t="shared" si="0"/>
        <v>3.1613843397893228E-2</v>
      </c>
      <c r="I47">
        <f t="shared" si="2"/>
        <v>7.5452371033865109E-3</v>
      </c>
    </row>
    <row r="48" spans="1:9" x14ac:dyDescent="0.35">
      <c r="A48" s="9">
        <v>46</v>
      </c>
      <c r="B48" s="12">
        <f>Tasas!F48</f>
        <v>2.9221578883652195E-2</v>
      </c>
      <c r="G48">
        <f t="shared" si="0"/>
        <v>2.8912845826029453E-2</v>
      </c>
      <c r="I48">
        <f t="shared" si="2"/>
        <v>3.0873305762274192E-4</v>
      </c>
    </row>
    <row r="49" spans="1:9" x14ac:dyDescent="0.35">
      <c r="A49" s="9">
        <v>47</v>
      </c>
      <c r="B49" s="12">
        <f>Tasas!F49</f>
        <v>3.4464789392564983E-2</v>
      </c>
      <c r="G49">
        <f t="shared" si="0"/>
        <v>2.644039392686505E-2</v>
      </c>
      <c r="I49">
        <f t="shared" si="2"/>
        <v>8.0243954656999336E-3</v>
      </c>
    </row>
    <row r="50" spans="1:9" x14ac:dyDescent="0.35">
      <c r="A50" s="9">
        <v>48</v>
      </c>
      <c r="B50" s="12">
        <f>Tasas!F50</f>
        <v>2.8829848852965152E-2</v>
      </c>
      <c r="G50">
        <f t="shared" si="0"/>
        <v>2.4177812737818011E-2</v>
      </c>
      <c r="I50">
        <f t="shared" si="2"/>
        <v>4.6520361151471401E-3</v>
      </c>
    </row>
    <row r="51" spans="1:9" x14ac:dyDescent="0.35">
      <c r="A51" s="9">
        <v>49</v>
      </c>
      <c r="B51" s="12">
        <f>Tasas!F51</f>
        <v>1.8953365972001503E-2</v>
      </c>
      <c r="G51">
        <f t="shared" si="0"/>
        <v>2.2107753180511891E-2</v>
      </c>
      <c r="I51">
        <f t="shared" si="2"/>
        <v>3.1543872085103876E-3</v>
      </c>
    </row>
    <row r="52" spans="1:9" x14ac:dyDescent="0.35">
      <c r="A52" s="9">
        <v>50</v>
      </c>
      <c r="B52" s="12">
        <f>Tasas!F52</f>
        <v>2.0208620323809462E-2</v>
      </c>
      <c r="G52">
        <f t="shared" si="0"/>
        <v>2.0214160342918813E-2</v>
      </c>
      <c r="I52">
        <f t="shared" ref="I52:I73" si="3">ABS(G52-B52)</f>
        <v>5.5400191093513129E-6</v>
      </c>
    </row>
    <row r="53" spans="1:9" x14ac:dyDescent="0.35">
      <c r="A53" s="9">
        <v>51</v>
      </c>
      <c r="B53" s="12">
        <f>Tasas!F53</f>
        <v>1.1543856071202504E-2</v>
      </c>
      <c r="G53">
        <f t="shared" si="0"/>
        <v>1.8482220141454533E-2</v>
      </c>
      <c r="I53">
        <f t="shared" si="3"/>
        <v>6.9383640702520288E-3</v>
      </c>
    </row>
    <row r="54" spans="1:9" x14ac:dyDescent="0.35">
      <c r="A54" s="9">
        <v>52</v>
      </c>
      <c r="B54" s="12">
        <f>Tasas!F54</f>
        <v>1.4049028298957702E-2</v>
      </c>
      <c r="G54">
        <f t="shared" si="0"/>
        <v>1.6898293425046711E-2</v>
      </c>
      <c r="I54">
        <f t="shared" si="3"/>
        <v>2.8492651260890092E-3</v>
      </c>
    </row>
    <row r="55" spans="1:9" x14ac:dyDescent="0.35">
      <c r="A55" s="9">
        <v>53</v>
      </c>
      <c r="B55" s="12">
        <f>Tasas!F55</f>
        <v>1.1550697662138794E-2</v>
      </c>
      <c r="G55">
        <f t="shared" si="0"/>
        <v>1.5449843679625264E-2</v>
      </c>
      <c r="I55">
        <f t="shared" si="3"/>
        <v>3.8991460174864698E-3</v>
      </c>
    </row>
    <row r="56" spans="1:9" x14ac:dyDescent="0.35">
      <c r="A56" s="9">
        <v>54</v>
      </c>
      <c r="B56" s="12">
        <f>Tasas!F56</f>
        <v>8.2797906868914348E-3</v>
      </c>
      <c r="G56">
        <f t="shared" si="0"/>
        <v>1.4125362460521157E-2</v>
      </c>
      <c r="I56">
        <f t="shared" si="3"/>
        <v>5.8455717736297218E-3</v>
      </c>
    </row>
    <row r="57" spans="1:9" x14ac:dyDescent="0.35">
      <c r="A57" s="9">
        <v>55</v>
      </c>
      <c r="B57" s="12">
        <f>Tasas!F57</f>
        <v>8.0460491484866184E-3</v>
      </c>
      <c r="G57">
        <f t="shared" si="0"/>
        <v>1.2914295265918698E-2</v>
      </c>
      <c r="I57">
        <f t="shared" si="3"/>
        <v>4.8682461174320794E-3</v>
      </c>
    </row>
    <row r="58" spans="1:9" x14ac:dyDescent="0.35">
      <c r="A58" s="9">
        <v>56</v>
      </c>
      <c r="B58" s="12">
        <f>Tasas!F58</f>
        <v>1.1838402424504816E-2</v>
      </c>
      <c r="G58">
        <f t="shared" si="0"/>
        <v>1.1806969584571756E-2</v>
      </c>
      <c r="I58">
        <f t="shared" si="3"/>
        <v>3.1432839933060244E-5</v>
      </c>
    </row>
    <row r="59" spans="1:9" x14ac:dyDescent="0.35">
      <c r="A59" s="9">
        <v>57</v>
      </c>
      <c r="B59" s="12">
        <f>Tasas!F59</f>
        <v>4.1959068928260485E-3</v>
      </c>
      <c r="G59">
        <f t="shared" si="0"/>
        <v>1.0794526176251712E-2</v>
      </c>
      <c r="I59">
        <f t="shared" si="3"/>
        <v>6.5986192834256632E-3</v>
      </c>
    </row>
    <row r="60" spans="1:9" x14ac:dyDescent="0.35">
      <c r="A60" s="9">
        <v>58</v>
      </c>
      <c r="B60" s="12">
        <f>Tasas!F60</f>
        <v>1.3353095915287959E-2</v>
      </c>
      <c r="G60">
        <f t="shared" si="0"/>
        <v>9.8688541824872873E-3</v>
      </c>
      <c r="I60">
        <f t="shared" si="3"/>
        <v>3.4842417328006716E-3</v>
      </c>
    </row>
    <row r="61" spans="1:9" x14ac:dyDescent="0.35">
      <c r="A61" s="9">
        <v>59</v>
      </c>
      <c r="B61" s="12">
        <f>Tasas!F61</f>
        <v>8.3441285496444369E-3</v>
      </c>
      <c r="G61">
        <f t="shared" si="0"/>
        <v>9.0225303536513243E-3</v>
      </c>
      <c r="I61">
        <f t="shared" si="3"/>
        <v>6.7840180400688746E-4</v>
      </c>
    </row>
    <row r="62" spans="1:9" x14ac:dyDescent="0.35">
      <c r="A62" s="9">
        <v>60</v>
      </c>
      <c r="B62" s="12">
        <f>Tasas!F62</f>
        <v>7.9677211680041823E-3</v>
      </c>
      <c r="G62">
        <f t="shared" si="0"/>
        <v>8.2487624709946614E-3</v>
      </c>
      <c r="I62">
        <f t="shared" si="3"/>
        <v>2.8104130299047916E-4</v>
      </c>
    </row>
    <row r="63" spans="1:9" x14ac:dyDescent="0.35">
      <c r="A63" s="9">
        <v>61</v>
      </c>
      <c r="B63" s="12">
        <f>Tasas!F63</f>
        <v>0</v>
      </c>
      <c r="G63">
        <f t="shared" si="0"/>
        <v>7.5413369069613186E-3</v>
      </c>
      <c r="I63">
        <f t="shared" si="3"/>
        <v>7.5413369069613186E-3</v>
      </c>
    </row>
    <row r="64" spans="1:9" x14ac:dyDescent="0.35">
      <c r="A64" s="9">
        <v>62</v>
      </c>
      <c r="B64" s="12">
        <f>Tasas!F64</f>
        <v>0</v>
      </c>
      <c r="G64">
        <f t="shared" si="0"/>
        <v>6.8945701816968781E-3</v>
      </c>
      <c r="I64">
        <f t="shared" si="3"/>
        <v>6.8945701816968781E-3</v>
      </c>
    </row>
    <row r="65" spans="1:9" x14ac:dyDescent="0.35">
      <c r="A65" s="9">
        <v>63</v>
      </c>
      <c r="B65" s="12">
        <f>Tasas!F65</f>
        <v>9.2719867781468554E-3</v>
      </c>
      <c r="G65">
        <f t="shared" si="0"/>
        <v>6.3032643224417368E-3</v>
      </c>
      <c r="I65">
        <f t="shared" si="3"/>
        <v>2.9687224557051186E-3</v>
      </c>
    </row>
    <row r="66" spans="1:9" x14ac:dyDescent="0.35">
      <c r="A66" s="9">
        <v>64</v>
      </c>
      <c r="B66" s="12">
        <f>Tasas!F66</f>
        <v>5.0620096178182741E-3</v>
      </c>
      <c r="G66">
        <f t="shared" si="0"/>
        <v>5.7626658045550521E-3</v>
      </c>
      <c r="I66">
        <f t="shared" si="3"/>
        <v>7.0065618673677797E-4</v>
      </c>
    </row>
    <row r="67" spans="1:9" x14ac:dyDescent="0.35">
      <c r="A67" s="9">
        <v>65</v>
      </c>
      <c r="B67" s="12">
        <f>Tasas!F67</f>
        <v>2.1633549308267262E-3</v>
      </c>
      <c r="G67">
        <f t="shared" ref="G67:G73" si="4">$E$4*EXP(-$E$5*A67) + $E$6*EXP(-$E$8*(A67-$E$7)-EXP(-$E$9*(A67-$E$7))) + $E$10*EXP(-$E$12*(A67-$E$11)-EXP(-$E$13*(A67-$E$11))) + $E$14</f>
        <v>5.268427840629134E-3</v>
      </c>
      <c r="I67">
        <f t="shared" si="3"/>
        <v>3.1050729098024078E-3</v>
      </c>
    </row>
    <row r="68" spans="1:9" x14ac:dyDescent="0.35">
      <c r="A68" s="9">
        <v>66</v>
      </c>
      <c r="B68" s="12">
        <f>Tasas!F68</f>
        <v>3.1633456809259746E-3</v>
      </c>
      <c r="G68">
        <f t="shared" si="4"/>
        <v>4.8165757822351508E-3</v>
      </c>
      <c r="I68">
        <f t="shared" si="3"/>
        <v>1.6532301013091762E-3</v>
      </c>
    </row>
    <row r="69" spans="1:9" x14ac:dyDescent="0.35">
      <c r="A69" s="9">
        <v>67</v>
      </c>
      <c r="B69" s="12">
        <f>Tasas!F69</f>
        <v>0</v>
      </c>
      <c r="G69">
        <f t="shared" si="4"/>
        <v>4.4034754036271608E-3</v>
      </c>
      <c r="I69">
        <f t="shared" si="3"/>
        <v>4.4034754036271608E-3</v>
      </c>
    </row>
    <row r="70" spans="1:9" x14ac:dyDescent="0.35">
      <c r="A70" s="9">
        <v>68</v>
      </c>
      <c r="B70" s="12">
        <f>Tasas!F70</f>
        <v>0</v>
      </c>
      <c r="G70">
        <f t="shared" si="4"/>
        <v>4.0258038456989723E-3</v>
      </c>
      <c r="I70">
        <f t="shared" si="3"/>
        <v>4.0258038456989723E-3</v>
      </c>
    </row>
    <row r="71" spans="1:9" x14ac:dyDescent="0.35">
      <c r="A71" s="9">
        <v>69</v>
      </c>
      <c r="B71" s="12">
        <f>Tasas!F71</f>
        <v>0</v>
      </c>
      <c r="G71">
        <f t="shared" si="4"/>
        <v>3.6805230099102729E-3</v>
      </c>
      <c r="I71">
        <f t="shared" si="3"/>
        <v>3.6805230099102729E-3</v>
      </c>
    </row>
    <row r="72" spans="1:9" x14ac:dyDescent="0.35">
      <c r="A72" s="9">
        <v>70</v>
      </c>
      <c r="B72" s="12">
        <f>Tasas!F72</f>
        <v>0</v>
      </c>
      <c r="G72">
        <f t="shared" si="4"/>
        <v>3.3648552046043911E-3</v>
      </c>
      <c r="I72">
        <f t="shared" si="3"/>
        <v>3.3648552046043911E-3</v>
      </c>
    </row>
    <row r="73" spans="1:9" x14ac:dyDescent="0.35">
      <c r="A73" s="9">
        <v>71</v>
      </c>
      <c r="B73" s="12">
        <f>Tasas!F73</f>
        <v>5.1498344328229848E-3</v>
      </c>
      <c r="G73">
        <f t="shared" si="4"/>
        <v>3.0762608593452806E-3</v>
      </c>
      <c r="I73">
        <f t="shared" si="3"/>
        <v>2.0735735734777041E-3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BC0B-23DA-4064-B3C3-5CFD0383F159}">
  <dimension ref="A1:L73"/>
  <sheetViews>
    <sheetView tabSelected="1" topLeftCell="A53" zoomScale="87" zoomScaleNormal="80" workbookViewId="0">
      <selection activeCell="D73" sqref="D73"/>
    </sheetView>
  </sheetViews>
  <sheetFormatPr baseColWidth="10" defaultColWidth="10.7265625" defaultRowHeight="14.5" x14ac:dyDescent="0.35"/>
  <cols>
    <col min="2" max="2" width="9.81640625" bestFit="1" customWidth="1"/>
    <col min="4" max="4" width="2.81640625" bestFit="1" customWidth="1"/>
    <col min="7" max="7" width="14.36328125" bestFit="1" customWidth="1"/>
    <col min="9" max="10" width="12.453125" bestFit="1" customWidth="1"/>
  </cols>
  <sheetData>
    <row r="1" spans="1:12" x14ac:dyDescent="0.35">
      <c r="A1" s="8" t="s">
        <v>0</v>
      </c>
      <c r="B1" s="8" t="s">
        <v>3</v>
      </c>
      <c r="G1" s="8" t="s">
        <v>16</v>
      </c>
      <c r="I1" s="8" t="s">
        <v>19</v>
      </c>
      <c r="J1" s="10" t="s">
        <v>17</v>
      </c>
      <c r="L1" t="s">
        <v>18</v>
      </c>
    </row>
    <row r="2" spans="1:12" x14ac:dyDescent="0.35">
      <c r="A2" s="14">
        <v>0</v>
      </c>
      <c r="B2" s="12">
        <f>Tasas!G2</f>
        <v>0</v>
      </c>
      <c r="G2" s="6">
        <f>$E$4*EXP(-$E$5*A2) + $E$6*EXP(-$E$8*(A2-$E$7)-EXP(-$E$9*(A2-$E$7))) + $E$10*EXP(-$E$12*(A2-$E$11)-EXP(-$E$13*(A2-$E$11))) + $E$14</f>
        <v>0</v>
      </c>
      <c r="I2" s="6">
        <f>ABS(G2-B2)</f>
        <v>0</v>
      </c>
      <c r="J2" s="1">
        <f>(1/L2)*ABS(SUM(I2:I82))/((1/L2)*SUM(B2:B82)) * 100</f>
        <v>24.876291536025072</v>
      </c>
      <c r="L2">
        <f>COUNT(G2:G82)</f>
        <v>72</v>
      </c>
    </row>
    <row r="3" spans="1:12" x14ac:dyDescent="0.35">
      <c r="A3" s="14">
        <v>1</v>
      </c>
      <c r="B3" s="12">
        <f>Tasas!G3</f>
        <v>0</v>
      </c>
      <c r="G3" s="6">
        <f t="shared" ref="G3:G66" si="0">$E$4*EXP(-$E$5*A3) + $E$6*EXP(-$E$8*(A3-$E$7)-EXP(-$E$9*(A3-$E$7))) + $E$10*EXP(-$E$12*(A3-$E$11)-EXP(-$E$13*(A3-$E$11))) + $E$14</f>
        <v>0</v>
      </c>
      <c r="I3" s="6">
        <f t="shared" ref="I3:I66" si="1">ABS(G3-B3)</f>
        <v>0</v>
      </c>
    </row>
    <row r="4" spans="1:12" ht="16.5" x14ac:dyDescent="0.45">
      <c r="A4" s="14">
        <v>2</v>
      </c>
      <c r="B4" s="12">
        <f>Tasas!G4</f>
        <v>0</v>
      </c>
      <c r="D4" s="13" t="s">
        <v>5</v>
      </c>
      <c r="E4" s="6">
        <v>0</v>
      </c>
      <c r="G4" s="6">
        <f t="shared" si="0"/>
        <v>0</v>
      </c>
      <c r="I4" s="6">
        <f t="shared" si="1"/>
        <v>0</v>
      </c>
    </row>
    <row r="5" spans="1:12" ht="16.5" x14ac:dyDescent="0.45">
      <c r="A5" s="14">
        <v>3</v>
      </c>
      <c r="B5" s="12">
        <f>Tasas!G5</f>
        <v>0</v>
      </c>
      <c r="D5" s="13" t="s">
        <v>6</v>
      </c>
      <c r="E5" s="6">
        <v>6.8894756096929699</v>
      </c>
      <c r="G5" s="6">
        <f t="shared" si="0"/>
        <v>0</v>
      </c>
      <c r="I5" s="6">
        <f t="shared" si="1"/>
        <v>0</v>
      </c>
    </row>
    <row r="6" spans="1:12" ht="16.5" x14ac:dyDescent="0.45">
      <c r="A6" s="14">
        <v>4</v>
      </c>
      <c r="B6" s="12">
        <f>Tasas!G6</f>
        <v>0</v>
      </c>
      <c r="D6" s="13" t="s">
        <v>7</v>
      </c>
      <c r="E6" s="6">
        <v>3.9407325029246432E-2</v>
      </c>
      <c r="G6" s="6">
        <f t="shared" si="0"/>
        <v>0</v>
      </c>
      <c r="I6" s="6">
        <f t="shared" si="1"/>
        <v>0</v>
      </c>
    </row>
    <row r="7" spans="1:12" ht="16.5" x14ac:dyDescent="0.45">
      <c r="A7" s="14">
        <v>5</v>
      </c>
      <c r="B7" s="12">
        <f>Tasas!G7</f>
        <v>0</v>
      </c>
      <c r="D7" s="13" t="s">
        <v>8</v>
      </c>
      <c r="E7" s="6">
        <v>17.944220968925013</v>
      </c>
      <c r="G7" s="6">
        <f t="shared" si="0"/>
        <v>0</v>
      </c>
      <c r="I7" s="6">
        <f t="shared" si="1"/>
        <v>0</v>
      </c>
    </row>
    <row r="8" spans="1:12" ht="16.5" x14ac:dyDescent="0.45">
      <c r="A8" s="14">
        <v>6</v>
      </c>
      <c r="B8" s="12">
        <f>Tasas!G8</f>
        <v>0</v>
      </c>
      <c r="D8" s="13" t="s">
        <v>9</v>
      </c>
      <c r="E8" s="6">
        <v>9.1133439709296216E-2</v>
      </c>
      <c r="G8" s="6">
        <f t="shared" si="0"/>
        <v>0</v>
      </c>
      <c r="I8" s="6">
        <f t="shared" si="1"/>
        <v>0</v>
      </c>
    </row>
    <row r="9" spans="1:12" ht="16.5" x14ac:dyDescent="0.45">
      <c r="A9" s="14">
        <v>7</v>
      </c>
      <c r="B9" s="12">
        <f>Tasas!G9</f>
        <v>0</v>
      </c>
      <c r="D9" s="13" t="s">
        <v>10</v>
      </c>
      <c r="E9" s="6">
        <v>1.7876062022449548</v>
      </c>
      <c r="G9" s="6">
        <f t="shared" si="0"/>
        <v>0</v>
      </c>
      <c r="I9" s="6">
        <f t="shared" si="1"/>
        <v>0</v>
      </c>
    </row>
    <row r="10" spans="1:12" ht="16.5" x14ac:dyDescent="0.45">
      <c r="A10" s="14">
        <v>8</v>
      </c>
      <c r="B10" s="12">
        <f>Tasas!G10</f>
        <v>0</v>
      </c>
      <c r="D10" s="13" t="s">
        <v>11</v>
      </c>
      <c r="E10" s="6">
        <v>9.5887389784353883E-4</v>
      </c>
      <c r="G10" s="6">
        <f t="shared" si="0"/>
        <v>0</v>
      </c>
      <c r="I10" s="6">
        <f t="shared" si="1"/>
        <v>0</v>
      </c>
    </row>
    <row r="11" spans="1:12" ht="16.5" x14ac:dyDescent="0.45">
      <c r="A11" s="14">
        <v>9</v>
      </c>
      <c r="B11" s="12">
        <f>Tasas!G11</f>
        <v>0</v>
      </c>
      <c r="D11" s="13" t="s">
        <v>13</v>
      </c>
      <c r="E11" s="6">
        <v>102.32634145365337</v>
      </c>
      <c r="G11" s="6">
        <f t="shared" si="0"/>
        <v>0</v>
      </c>
      <c r="I11" s="6">
        <f t="shared" si="1"/>
        <v>0</v>
      </c>
    </row>
    <row r="12" spans="1:12" ht="16.5" x14ac:dyDescent="0.45">
      <c r="A12" s="14">
        <v>10</v>
      </c>
      <c r="B12" s="12">
        <f>Tasas!G12</f>
        <v>0</v>
      </c>
      <c r="D12" s="13" t="s">
        <v>12</v>
      </c>
      <c r="E12" s="6">
        <v>4.7753215186507006E-2</v>
      </c>
      <c r="G12" s="6">
        <f t="shared" si="0"/>
        <v>0</v>
      </c>
      <c r="I12" s="6">
        <f t="shared" si="1"/>
        <v>0</v>
      </c>
    </row>
    <row r="13" spans="1:12" ht="16.5" x14ac:dyDescent="0.45">
      <c r="A13" s="14">
        <v>11</v>
      </c>
      <c r="B13" s="12">
        <f>Tasas!G13</f>
        <v>0</v>
      </c>
      <c r="D13" s="13" t="s">
        <v>15</v>
      </c>
      <c r="E13" s="6">
        <v>0.10722227486097111</v>
      </c>
      <c r="G13" s="6">
        <f t="shared" si="0"/>
        <v>0</v>
      </c>
      <c r="I13" s="6">
        <f t="shared" si="1"/>
        <v>0</v>
      </c>
    </row>
    <row r="14" spans="1:12" x14ac:dyDescent="0.35">
      <c r="A14" s="14">
        <v>12</v>
      </c>
      <c r="B14" s="12">
        <f>Tasas!G14</f>
        <v>0</v>
      </c>
      <c r="D14" s="13" t="s">
        <v>14</v>
      </c>
      <c r="E14" s="6">
        <v>0</v>
      </c>
      <c r="G14" s="6">
        <f t="shared" si="0"/>
        <v>0</v>
      </c>
      <c r="I14" s="6">
        <f t="shared" si="1"/>
        <v>0</v>
      </c>
    </row>
    <row r="15" spans="1:12" x14ac:dyDescent="0.35">
      <c r="A15" s="14">
        <v>13</v>
      </c>
      <c r="B15" s="12">
        <f>Tasas!G15</f>
        <v>0</v>
      </c>
      <c r="G15" s="6">
        <f t="shared" si="0"/>
        <v>0</v>
      </c>
      <c r="I15" s="6">
        <f t="shared" si="1"/>
        <v>0</v>
      </c>
    </row>
    <row r="16" spans="1:12" x14ac:dyDescent="0.35">
      <c r="A16" s="14">
        <v>14</v>
      </c>
      <c r="B16" s="12">
        <f>Tasas!G16</f>
        <v>0</v>
      </c>
      <c r="G16" s="6">
        <f t="shared" si="0"/>
        <v>0</v>
      </c>
      <c r="I16" s="6">
        <f t="shared" si="1"/>
        <v>0</v>
      </c>
    </row>
    <row r="17" spans="1:9" x14ac:dyDescent="0.35">
      <c r="A17" s="14">
        <v>15</v>
      </c>
      <c r="B17" s="12">
        <f>Tasas!G17</f>
        <v>0</v>
      </c>
      <c r="G17" s="6">
        <f t="shared" si="0"/>
        <v>7.2155739718399709E-86</v>
      </c>
      <c r="I17" s="6">
        <f t="shared" si="1"/>
        <v>7.2155739718399709E-86</v>
      </c>
    </row>
    <row r="18" spans="1:9" x14ac:dyDescent="0.35">
      <c r="A18" s="14">
        <v>16</v>
      </c>
      <c r="B18" s="12">
        <f>Tasas!G18</f>
        <v>0</v>
      </c>
      <c r="G18" s="6">
        <f t="shared" si="0"/>
        <v>4.352336015801033E-16</v>
      </c>
      <c r="I18" s="6">
        <f t="shared" si="1"/>
        <v>4.352336015801033E-16</v>
      </c>
    </row>
    <row r="19" spans="1:9" x14ac:dyDescent="0.35">
      <c r="A19" s="14">
        <v>17</v>
      </c>
      <c r="B19" s="12">
        <f>Tasas!G19</f>
        <v>0</v>
      </c>
      <c r="G19" s="6">
        <f t="shared" si="0"/>
        <v>1.9241817386001647E-4</v>
      </c>
      <c r="I19" s="6">
        <f t="shared" si="1"/>
        <v>1.9241817386001647E-4</v>
      </c>
    </row>
    <row r="20" spans="1:9" x14ac:dyDescent="0.35">
      <c r="A20" s="14">
        <v>18</v>
      </c>
      <c r="B20" s="12">
        <f>Tasas!G20</f>
        <v>1.5859282349852243E-2</v>
      </c>
      <c r="G20" s="6">
        <f t="shared" si="0"/>
        <v>1.5859510819767296E-2</v>
      </c>
      <c r="I20" s="6">
        <f t="shared" si="1"/>
        <v>2.2846991505273695E-7</v>
      </c>
    </row>
    <row r="21" spans="1:9" x14ac:dyDescent="0.35">
      <c r="A21" s="14">
        <v>19</v>
      </c>
      <c r="B21" s="12">
        <f>Tasas!G21</f>
        <v>3.0771551997967092E-2</v>
      </c>
      <c r="G21" s="6">
        <f t="shared" si="0"/>
        <v>3.0761296169566504E-2</v>
      </c>
      <c r="I21" s="6">
        <f t="shared" si="1"/>
        <v>1.025582840058839E-5</v>
      </c>
    </row>
    <row r="22" spans="1:9" x14ac:dyDescent="0.35">
      <c r="A22" s="14">
        <v>20</v>
      </c>
      <c r="B22" s="12">
        <f>Tasas!G22</f>
        <v>2.0661103664505E-2</v>
      </c>
      <c r="G22" s="6">
        <f t="shared" si="0"/>
        <v>3.1856777392897863E-2</v>
      </c>
      <c r="I22" s="6">
        <f t="shared" si="1"/>
        <v>1.1195673728392863E-2</v>
      </c>
    </row>
    <row r="23" spans="1:9" x14ac:dyDescent="0.35">
      <c r="A23" s="14">
        <v>21</v>
      </c>
      <c r="B23" s="12">
        <f>Tasas!G23</f>
        <v>3.4363760186772244E-2</v>
      </c>
      <c r="G23" s="6">
        <f t="shared" si="0"/>
        <v>2.9702322743805017E-2</v>
      </c>
      <c r="I23" s="6">
        <f t="shared" si="1"/>
        <v>4.6614374429672263E-3</v>
      </c>
    </row>
    <row r="24" spans="1:9" x14ac:dyDescent="0.35">
      <c r="A24" s="14">
        <v>22</v>
      </c>
      <c r="B24" s="12">
        <f>Tasas!G24</f>
        <v>2.5303050891932542E-2</v>
      </c>
      <c r="G24" s="6">
        <f t="shared" si="0"/>
        <v>2.7211088119327338E-2</v>
      </c>
      <c r="I24" s="6">
        <f t="shared" si="1"/>
        <v>1.9080372273947953E-3</v>
      </c>
    </row>
    <row r="25" spans="1:9" x14ac:dyDescent="0.35">
      <c r="A25" s="14">
        <v>23</v>
      </c>
      <c r="B25" s="12">
        <f>Tasas!G25</f>
        <v>2.8183495939146971E-2</v>
      </c>
      <c r="G25" s="6">
        <f t="shared" si="0"/>
        <v>2.4855581651975926E-2</v>
      </c>
      <c r="I25" s="6">
        <f t="shared" si="1"/>
        <v>3.3279142871710451E-3</v>
      </c>
    </row>
    <row r="26" spans="1:9" x14ac:dyDescent="0.35">
      <c r="A26" s="14">
        <v>24</v>
      </c>
      <c r="B26" s="12">
        <f>Tasas!G26</f>
        <v>1.7336731332674538E-2</v>
      </c>
      <c r="G26" s="6">
        <f t="shared" si="0"/>
        <v>2.269280358047206E-2</v>
      </c>
      <c r="I26" s="6">
        <f t="shared" si="1"/>
        <v>5.356072247797522E-3</v>
      </c>
    </row>
    <row r="27" spans="1:9" x14ac:dyDescent="0.35">
      <c r="A27" s="14">
        <v>25</v>
      </c>
      <c r="B27" s="12">
        <f>Tasas!G27</f>
        <v>2.6900015333008741E-2</v>
      </c>
      <c r="G27" s="6">
        <f t="shared" si="0"/>
        <v>2.0716510103907911E-2</v>
      </c>
      <c r="I27" s="6">
        <f t="shared" si="1"/>
        <v>6.1835052291008309E-3</v>
      </c>
    </row>
    <row r="28" spans="1:9" x14ac:dyDescent="0.35">
      <c r="A28" s="14">
        <v>26</v>
      </c>
      <c r="B28" s="12">
        <f>Tasas!G28</f>
        <v>2.7389006052970337E-2</v>
      </c>
      <c r="G28" s="6">
        <f t="shared" si="0"/>
        <v>1.8912069265898723E-2</v>
      </c>
      <c r="I28" s="6">
        <f t="shared" si="1"/>
        <v>8.4769367870716136E-3</v>
      </c>
    </row>
    <row r="29" spans="1:9" x14ac:dyDescent="0.35">
      <c r="A29" s="14">
        <v>27</v>
      </c>
      <c r="B29" s="12">
        <f>Tasas!G29</f>
        <v>1.3005657460995532E-2</v>
      </c>
      <c r="G29" s="6">
        <f t="shared" si="0"/>
        <v>1.7264758240725174E-2</v>
      </c>
      <c r="I29" s="6">
        <f t="shared" si="1"/>
        <v>4.259100779729642E-3</v>
      </c>
    </row>
    <row r="30" spans="1:9" x14ac:dyDescent="0.35">
      <c r="A30" s="14">
        <v>28</v>
      </c>
      <c r="B30" s="12">
        <f>Tasas!G30</f>
        <v>1.7260425296879316E-2</v>
      </c>
      <c r="G30" s="6">
        <f t="shared" si="0"/>
        <v>1.5760927997871706E-2</v>
      </c>
      <c r="I30" s="6">
        <f t="shared" si="1"/>
        <v>1.4994972990076093E-3</v>
      </c>
    </row>
    <row r="31" spans="1:9" x14ac:dyDescent="0.35">
      <c r="A31" s="14">
        <v>29</v>
      </c>
      <c r="B31" s="12">
        <f>Tasas!G31</f>
        <v>1.5762345857392803E-2</v>
      </c>
      <c r="G31" s="6">
        <f t="shared" si="0"/>
        <v>1.4388086519034452E-2</v>
      </c>
      <c r="I31" s="6">
        <f t="shared" si="1"/>
        <v>1.374259338358351E-3</v>
      </c>
    </row>
    <row r="32" spans="1:9" x14ac:dyDescent="0.35">
      <c r="A32" s="14">
        <v>30</v>
      </c>
      <c r="B32" s="12">
        <f>Tasas!G32</f>
        <v>1.3133021916551137E-2</v>
      </c>
      <c r="G32" s="6">
        <f t="shared" si="0"/>
        <v>1.313482502221482E-2</v>
      </c>
      <c r="I32" s="6">
        <f t="shared" si="1"/>
        <v>1.8031056636825388E-6</v>
      </c>
    </row>
    <row r="33" spans="1:9" x14ac:dyDescent="0.35">
      <c r="A33" s="14">
        <v>31</v>
      </c>
      <c r="B33" s="12">
        <f>Tasas!G33</f>
        <v>9.9116377494635338E-3</v>
      </c>
      <c r="G33" s="6">
        <f t="shared" si="0"/>
        <v>1.1990727733226887E-2</v>
      </c>
      <c r="I33" s="6">
        <f t="shared" si="1"/>
        <v>2.079089983763353E-3</v>
      </c>
    </row>
    <row r="34" spans="1:9" x14ac:dyDescent="0.35">
      <c r="A34" s="14">
        <v>32</v>
      </c>
      <c r="B34" s="12">
        <f>Tasas!G34</f>
        <v>9.6353780247860465E-3</v>
      </c>
      <c r="G34" s="6">
        <f t="shared" si="0"/>
        <v>1.0946286020989413E-2</v>
      </c>
      <c r="I34" s="6">
        <f t="shared" si="1"/>
        <v>1.3109079962033664E-3</v>
      </c>
    </row>
    <row r="35" spans="1:9" x14ac:dyDescent="0.35">
      <c r="A35" s="14">
        <v>33</v>
      </c>
      <c r="B35" s="12">
        <f>Tasas!G35</f>
        <v>6.4662628126303349E-3</v>
      </c>
      <c r="G35" s="6">
        <f t="shared" si="0"/>
        <v>9.9928194779372575E-3</v>
      </c>
      <c r="I35" s="6">
        <f t="shared" si="1"/>
        <v>3.5265566653069225E-3</v>
      </c>
    </row>
    <row r="36" spans="1:9" x14ac:dyDescent="0.35">
      <c r="A36" s="14">
        <v>34</v>
      </c>
      <c r="B36" s="12">
        <f>Tasas!G36</f>
        <v>7.761125851090604E-3</v>
      </c>
      <c r="G36" s="6">
        <f t="shared" si="0"/>
        <v>9.1224037930601222E-3</v>
      </c>
      <c r="I36" s="6">
        <f t="shared" si="1"/>
        <v>1.3612779419695182E-3</v>
      </c>
    </row>
    <row r="37" spans="1:9" x14ac:dyDescent="0.35">
      <c r="A37" s="14">
        <v>35</v>
      </c>
      <c r="B37" s="12">
        <f>Tasas!G37</f>
        <v>1.3501393536690037E-2</v>
      </c>
      <c r="G37" s="6">
        <f t="shared" si="0"/>
        <v>8.327804895030249E-3</v>
      </c>
      <c r="I37" s="6">
        <f t="shared" si="1"/>
        <v>5.1735886416597876E-3</v>
      </c>
    </row>
    <row r="38" spans="1:9" x14ac:dyDescent="0.35">
      <c r="A38" s="14">
        <v>36</v>
      </c>
      <c r="B38" s="12">
        <f>Tasas!G38</f>
        <v>6.2670974251630221E-3</v>
      </c>
      <c r="G38" s="6">
        <f t="shared" si="0"/>
        <v>7.6024188298300412E-3</v>
      </c>
      <c r="I38" s="6">
        <f t="shared" si="1"/>
        <v>1.3353214046670191E-3</v>
      </c>
    </row>
    <row r="39" spans="1:9" x14ac:dyDescent="0.35">
      <c r="A39" s="14">
        <v>37</v>
      </c>
      <c r="B39" s="12">
        <f>Tasas!G39</f>
        <v>1.2006891955982733E-2</v>
      </c>
      <c r="G39" s="6">
        <f t="shared" si="0"/>
        <v>6.9402168749946617E-3</v>
      </c>
      <c r="I39" s="6">
        <f t="shared" si="1"/>
        <v>5.0666750809880709E-3</v>
      </c>
    </row>
    <row r="40" spans="1:9" x14ac:dyDescent="0.35">
      <c r="A40" s="14">
        <v>38</v>
      </c>
      <c r="B40" s="12">
        <f>Tasas!G40</f>
        <v>3.9991002024544475E-3</v>
      </c>
      <c r="G40" s="6">
        <f t="shared" si="0"/>
        <v>6.3356954345854108E-3</v>
      </c>
      <c r="I40" s="6">
        <f t="shared" si="1"/>
        <v>2.3365952321309632E-3</v>
      </c>
    </row>
    <row r="41" spans="1:9" x14ac:dyDescent="0.35">
      <c r="A41" s="14">
        <v>39</v>
      </c>
      <c r="B41" s="12">
        <f>Tasas!G41</f>
        <v>5.8048075416059584E-3</v>
      </c>
      <c r="G41" s="6">
        <f t="shared" si="0"/>
        <v>5.7838302985102671E-3</v>
      </c>
      <c r="I41" s="6">
        <f t="shared" si="1"/>
        <v>2.0977243095691295E-5</v>
      </c>
    </row>
    <row r="42" spans="1:9" x14ac:dyDescent="0.35">
      <c r="A42" s="14">
        <v>40</v>
      </c>
      <c r="B42" s="12">
        <f>Tasas!G42</f>
        <v>6.1045642082423824E-3</v>
      </c>
      <c r="G42" s="6">
        <f t="shared" si="0"/>
        <v>5.2800348860447396E-3</v>
      </c>
      <c r="I42" s="6">
        <f t="shared" si="1"/>
        <v>8.2452932219764276E-4</v>
      </c>
    </row>
    <row r="43" spans="1:9" x14ac:dyDescent="0.35">
      <c r="A43" s="14">
        <v>41</v>
      </c>
      <c r="B43" s="12">
        <f>Tasas!G43</f>
        <v>5.7942882803276663E-3</v>
      </c>
      <c r="G43" s="6">
        <f t="shared" si="0"/>
        <v>4.8201221265136681E-3</v>
      </c>
      <c r="I43" s="6">
        <f t="shared" si="1"/>
        <v>9.7416615381399826E-4</v>
      </c>
    </row>
    <row r="44" spans="1:9" x14ac:dyDescent="0.35">
      <c r="A44" s="14">
        <v>42</v>
      </c>
      <c r="B44" s="12">
        <f>Tasas!G44</f>
        <v>3.0071510050901041E-3</v>
      </c>
      <c r="G44" s="6">
        <f t="shared" si="0"/>
        <v>4.4002696603224253E-3</v>
      </c>
      <c r="I44" s="6">
        <f t="shared" si="1"/>
        <v>1.3931186552323211E-3</v>
      </c>
    </row>
    <row r="45" spans="1:9" x14ac:dyDescent="0.35">
      <c r="A45" s="14">
        <v>43</v>
      </c>
      <c r="B45" s="12">
        <f>Tasas!G45</f>
        <v>4.7048085495780961E-3</v>
      </c>
      <c r="G45" s="6">
        <f t="shared" si="0"/>
        <v>4.0169880711214646E-3</v>
      </c>
      <c r="I45" s="6">
        <f t="shared" si="1"/>
        <v>6.8782047845663153E-4</v>
      </c>
    </row>
    <row r="46" spans="1:9" x14ac:dyDescent="0.35">
      <c r="A46" s="14">
        <v>44</v>
      </c>
      <c r="B46" s="12">
        <f>Tasas!G46</f>
        <v>2.6439358686915688E-3</v>
      </c>
      <c r="G46" s="6">
        <f t="shared" si="0"/>
        <v>3.6670918850800122E-3</v>
      </c>
      <c r="I46" s="6">
        <f t="shared" si="1"/>
        <v>1.0231560163884434E-3</v>
      </c>
    </row>
    <row r="47" spans="1:9" x14ac:dyDescent="0.35">
      <c r="A47" s="14">
        <v>45</v>
      </c>
      <c r="B47" s="12">
        <f>Tasas!G47</f>
        <v>2.0478836146784105E-3</v>
      </c>
      <c r="G47" s="6">
        <f t="shared" si="0"/>
        <v>3.3476730962423247E-3</v>
      </c>
      <c r="I47" s="6">
        <f t="shared" si="1"/>
        <v>1.2997894815639142E-3</v>
      </c>
    </row>
    <row r="48" spans="1:9" x14ac:dyDescent="0.35">
      <c r="A48" s="14">
        <v>46</v>
      </c>
      <c r="B48" s="12">
        <f>Tasas!G48</f>
        <v>1.2644670840251022E-3</v>
      </c>
      <c r="G48" s="6">
        <f t="shared" si="0"/>
        <v>3.0560769979343311E-3</v>
      </c>
      <c r="I48" s="6">
        <f t="shared" si="1"/>
        <v>1.7916099139092289E-3</v>
      </c>
    </row>
    <row r="49" spans="1:9" x14ac:dyDescent="0.35">
      <c r="A49" s="14">
        <v>47</v>
      </c>
      <c r="B49" s="12">
        <f>Tasas!G49</f>
        <v>5.1118537498642163E-3</v>
      </c>
      <c r="G49" s="6">
        <f t="shared" si="0"/>
        <v>2.7898801193541804E-3</v>
      </c>
      <c r="I49" s="6">
        <f t="shared" si="1"/>
        <v>2.3219736305100359E-3</v>
      </c>
    </row>
    <row r="50" spans="1:9" x14ac:dyDescent="0.35">
      <c r="A50" s="14">
        <v>48</v>
      </c>
      <c r="B50" s="12">
        <f>Tasas!G50</f>
        <v>3.6221734972809549E-3</v>
      </c>
      <c r="G50" s="6">
        <f t="shared" si="0"/>
        <v>2.5468700839765112E-3</v>
      </c>
      <c r="I50" s="6">
        <f t="shared" si="1"/>
        <v>1.0753034133044437E-3</v>
      </c>
    </row>
    <row r="51" spans="1:9" x14ac:dyDescent="0.35">
      <c r="A51" s="14">
        <v>49</v>
      </c>
      <c r="B51" s="12">
        <f>Tasas!G51</f>
        <v>3.9900143241514236E-3</v>
      </c>
      <c r="G51" s="6">
        <f t="shared" si="0"/>
        <v>2.3250272223725764E-3</v>
      </c>
      <c r="I51" s="6">
        <f t="shared" si="1"/>
        <v>1.6649871017788472E-3</v>
      </c>
    </row>
    <row r="52" spans="1:9" x14ac:dyDescent="0.35">
      <c r="A52" s="14">
        <v>50</v>
      </c>
      <c r="B52" s="12">
        <f>Tasas!G52</f>
        <v>2.0524040321529616E-3</v>
      </c>
      <c r="G52" s="6">
        <f t="shared" si="0"/>
        <v>2.1225077866293676E-3</v>
      </c>
      <c r="I52" s="6">
        <f t="shared" si="1"/>
        <v>7.0103754476406009E-5</v>
      </c>
    </row>
    <row r="53" spans="1:9" x14ac:dyDescent="0.35">
      <c r="A53" s="14">
        <v>51</v>
      </c>
      <c r="B53" s="12">
        <f>Tasas!G53</f>
        <v>3.4439412463623371E-3</v>
      </c>
      <c r="G53" s="6">
        <f t="shared" si="0"/>
        <v>1.9376286268618936E-3</v>
      </c>
      <c r="I53" s="6">
        <f t="shared" si="1"/>
        <v>1.5063126195004435E-3</v>
      </c>
    </row>
    <row r="54" spans="1:9" x14ac:dyDescent="0.35">
      <c r="A54" s="14">
        <v>52</v>
      </c>
      <c r="B54" s="12">
        <f>Tasas!G54</f>
        <v>2.5668438216710924E-3</v>
      </c>
      <c r="G54" s="6">
        <f t="shared" si="0"/>
        <v>1.7688532024642707E-3</v>
      </c>
      <c r="I54" s="6">
        <f t="shared" si="1"/>
        <v>7.9799061920682161E-4</v>
      </c>
    </row>
    <row r="55" spans="1:9" x14ac:dyDescent="0.35">
      <c r="A55" s="14">
        <v>53</v>
      </c>
      <c r="B55" s="12">
        <f>Tasas!G55</f>
        <v>5.9194715095836244E-3</v>
      </c>
      <c r="G55" s="6">
        <f t="shared" si="0"/>
        <v>1.6147788118383935E-3</v>
      </c>
      <c r="I55" s="6">
        <f t="shared" si="1"/>
        <v>4.3046926977452311E-3</v>
      </c>
    </row>
    <row r="56" spans="1:9" x14ac:dyDescent="0.35">
      <c r="A56" s="14">
        <v>54</v>
      </c>
      <c r="B56" s="12">
        <f>Tasas!G56</f>
        <v>0</v>
      </c>
      <c r="G56" s="6">
        <f t="shared" si="0"/>
        <v>1.4741249344657717E-3</v>
      </c>
      <c r="I56" s="6">
        <f t="shared" si="1"/>
        <v>1.4741249344657717E-3</v>
      </c>
    </row>
    <row r="57" spans="1:9" x14ac:dyDescent="0.35">
      <c r="A57" s="14">
        <v>55</v>
      </c>
      <c r="B57" s="12">
        <f>Tasas!G57</f>
        <v>1.4407457299898427E-3</v>
      </c>
      <c r="G57" s="6">
        <f t="shared" si="0"/>
        <v>1.3457225884328692E-3</v>
      </c>
      <c r="I57" s="6">
        <f t="shared" si="1"/>
        <v>9.5023141556973461E-5</v>
      </c>
    </row>
    <row r="58" spans="1:9" x14ac:dyDescent="0.35">
      <c r="A58" s="14">
        <v>56</v>
      </c>
      <c r="B58" s="12">
        <f>Tasas!G58</f>
        <v>1.5515350111632944E-3</v>
      </c>
      <c r="G58" s="6">
        <f t="shared" si="0"/>
        <v>1.2285046149597648E-3</v>
      </c>
      <c r="I58" s="6">
        <f t="shared" si="1"/>
        <v>3.230303962035296E-4</v>
      </c>
    </row>
    <row r="59" spans="1:9" x14ac:dyDescent="0.35">
      <c r="A59" s="14">
        <v>57</v>
      </c>
      <c r="B59" s="12">
        <f>Tasas!G59</f>
        <v>1.8638807861849156E-3</v>
      </c>
      <c r="G59" s="6">
        <f t="shared" si="0"/>
        <v>1.1214968091863362E-3</v>
      </c>
      <c r="I59" s="6">
        <f t="shared" si="1"/>
        <v>7.4238397699857937E-4</v>
      </c>
    </row>
    <row r="60" spans="1:9" x14ac:dyDescent="0.35">
      <c r="A60" s="14">
        <v>58</v>
      </c>
      <c r="B60" s="12">
        <f>Tasas!G60</f>
        <v>0</v>
      </c>
      <c r="G60" s="6">
        <f t="shared" si="0"/>
        <v>1.0238098235034522E-3</v>
      </c>
      <c r="I60" s="6">
        <f t="shared" si="1"/>
        <v>1.0238098235034522E-3</v>
      </c>
    </row>
    <row r="61" spans="1:9" x14ac:dyDescent="0.35">
      <c r="A61" s="14">
        <v>59</v>
      </c>
      <c r="B61" s="12">
        <f>Tasas!G61</f>
        <v>0</v>
      </c>
      <c r="G61" s="6">
        <f t="shared" si="0"/>
        <v>9.3463177613732672E-4</v>
      </c>
      <c r="I61" s="6">
        <f t="shared" si="1"/>
        <v>9.3463177613732672E-4</v>
      </c>
    </row>
    <row r="62" spans="1:9" x14ac:dyDescent="0.35">
      <c r="A62" s="14">
        <v>60</v>
      </c>
      <c r="B62" s="12">
        <f>Tasas!G62</f>
        <v>0</v>
      </c>
      <c r="G62" s="6">
        <f t="shared" si="0"/>
        <v>8.5322150355658178E-4</v>
      </c>
      <c r="I62" s="6">
        <f t="shared" si="1"/>
        <v>8.5322150355658178E-4</v>
      </c>
    </row>
    <row r="63" spans="1:9" x14ac:dyDescent="0.35">
      <c r="A63" s="14">
        <v>61</v>
      </c>
      <c r="B63" s="12">
        <f>Tasas!G63</f>
        <v>0</v>
      </c>
      <c r="G63" s="6">
        <f t="shared" si="0"/>
        <v>7.7890240062241365E-4</v>
      </c>
      <c r="I63" s="6">
        <f t="shared" si="1"/>
        <v>7.7890240062241365E-4</v>
      </c>
    </row>
    <row r="64" spans="1:9" x14ac:dyDescent="0.35">
      <c r="A64" s="14">
        <v>62</v>
      </c>
      <c r="B64" s="12">
        <f>Tasas!G64</f>
        <v>0</v>
      </c>
      <c r="G64" s="6">
        <f t="shared" si="0"/>
        <v>7.1105679728702021E-4</v>
      </c>
      <c r="I64" s="6">
        <f t="shared" si="1"/>
        <v>7.1105679728702021E-4</v>
      </c>
    </row>
    <row r="65" spans="1:9" x14ac:dyDescent="0.35">
      <c r="A65" s="14">
        <v>63</v>
      </c>
      <c r="B65" s="12">
        <f>Tasas!G65</f>
        <v>0</v>
      </c>
      <c r="G65" s="6">
        <f t="shared" si="0"/>
        <v>6.4912082510472824E-4</v>
      </c>
      <c r="I65" s="6">
        <f t="shared" si="1"/>
        <v>6.4912082510472824E-4</v>
      </c>
    </row>
    <row r="66" spans="1:9" x14ac:dyDescent="0.35">
      <c r="A66" s="14">
        <v>64</v>
      </c>
      <c r="B66" s="12">
        <f>Tasas!G66</f>
        <v>2.2052078187848423E-3</v>
      </c>
      <c r="G66" s="6">
        <f t="shared" si="0"/>
        <v>5.9257973089111811E-4</v>
      </c>
      <c r="I66" s="6">
        <f t="shared" si="1"/>
        <v>1.612628087893724E-3</v>
      </c>
    </row>
    <row r="67" spans="1:9" x14ac:dyDescent="0.35">
      <c r="A67" s="14">
        <v>65</v>
      </c>
      <c r="B67" s="12">
        <f>Tasas!G67</f>
        <v>0</v>
      </c>
      <c r="G67" s="6">
        <f t="shared" ref="G67:G73" si="2">$E$4*EXP(-$E$5*A67) + $E$6*EXP(-$E$8*(A67-$E$7)-EXP(-$E$9*(A67-$E$7))) + $E$10*EXP(-$E$12*(A67-$E$11)-EXP(-$E$13*(A67-$E$11))) + $E$14</f>
        <v>5.4096359858172194E-4</v>
      </c>
      <c r="I67" s="6">
        <f t="shared" ref="I67:I73" si="3">ABS(G67-B67)</f>
        <v>5.4096359858172194E-4</v>
      </c>
    </row>
    <row r="68" spans="1:9" x14ac:dyDescent="0.35">
      <c r="A68" s="14">
        <v>66</v>
      </c>
      <c r="B68" s="12">
        <f>Tasas!G68</f>
        <v>2.7497532096494338E-3</v>
      </c>
      <c r="G68" s="6">
        <f t="shared" si="2"/>
        <v>4.9384344373442084E-4</v>
      </c>
      <c r="I68" s="6">
        <f t="shared" si="3"/>
        <v>2.2559097659150132E-3</v>
      </c>
    </row>
    <row r="69" spans="1:9" x14ac:dyDescent="0.35">
      <c r="A69" s="14">
        <v>67</v>
      </c>
      <c r="B69" s="12">
        <f>Tasas!G69</f>
        <v>0</v>
      </c>
      <c r="G69" s="6">
        <f t="shared" si="2"/>
        <v>4.5082764821675848E-4</v>
      </c>
      <c r="I69" s="6">
        <f t="shared" si="3"/>
        <v>4.5082764821675848E-4</v>
      </c>
    </row>
    <row r="70" spans="1:9" x14ac:dyDescent="0.35">
      <c r="A70" s="14">
        <v>68</v>
      </c>
      <c r="B70" s="12">
        <f>Tasas!G70</f>
        <v>2.4742002766155909E-3</v>
      </c>
      <c r="G70" s="6">
        <f t="shared" si="2"/>
        <v>4.1155870544664882E-4</v>
      </c>
      <c r="I70" s="6">
        <f t="shared" si="3"/>
        <v>2.062641571168942E-3</v>
      </c>
    </row>
    <row r="71" spans="1:9" x14ac:dyDescent="0.35">
      <c r="A71" s="14">
        <v>69</v>
      </c>
      <c r="B71" s="12">
        <f>Tasas!G71</f>
        <v>0</v>
      </c>
      <c r="G71" s="6">
        <f t="shared" si="2"/>
        <v>3.7571024913601539E-4</v>
      </c>
      <c r="I71" s="6">
        <f t="shared" si="3"/>
        <v>3.7571024913601539E-4</v>
      </c>
    </row>
    <row r="72" spans="1:9" x14ac:dyDescent="0.35">
      <c r="A72" s="14">
        <v>70</v>
      </c>
      <c r="B72" s="12">
        <f>Tasas!G72</f>
        <v>0</v>
      </c>
      <c r="G72" s="6">
        <f t="shared" si="2"/>
        <v>3.4298434084312478E-4</v>
      </c>
      <c r="I72" s="6">
        <f t="shared" si="3"/>
        <v>3.4298434084312478E-4</v>
      </c>
    </row>
    <row r="73" spans="1:9" x14ac:dyDescent="0.35">
      <c r="A73" s="14">
        <v>71</v>
      </c>
      <c r="B73" s="12">
        <f>Tasas!G73</f>
        <v>0</v>
      </c>
      <c r="G73" s="6">
        <f t="shared" si="2"/>
        <v>3.1310899379135312E-4</v>
      </c>
      <c r="I73" s="6">
        <f t="shared" si="3"/>
        <v>3.1310899379135312E-4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8E204-8ABC-46AA-A04B-CFFD77F5CFFE}">
  <dimension ref="A1:F55"/>
  <sheetViews>
    <sheetView workbookViewId="0">
      <selection activeCell="B2" sqref="B2"/>
    </sheetView>
  </sheetViews>
  <sheetFormatPr baseColWidth="10" defaultRowHeight="14.5" x14ac:dyDescent="0.35"/>
  <sheetData>
    <row r="1" spans="1:6" x14ac:dyDescent="0.35">
      <c r="A1" s="15" t="s">
        <v>22</v>
      </c>
      <c r="B1" s="15" t="s">
        <v>23</v>
      </c>
      <c r="C1" s="8" t="s">
        <v>24</v>
      </c>
    </row>
    <row r="2" spans="1:6" x14ac:dyDescent="0.35">
      <c r="A2" s="16">
        <v>18</v>
      </c>
      <c r="B2" s="4">
        <v>107</v>
      </c>
      <c r="C2" s="4">
        <v>18</v>
      </c>
      <c r="D2" s="2"/>
      <c r="E2" s="3"/>
      <c r="F2" s="3"/>
    </row>
    <row r="3" spans="1:6" x14ac:dyDescent="0.35">
      <c r="A3" s="16">
        <v>19</v>
      </c>
      <c r="B3" s="4">
        <v>85</v>
      </c>
      <c r="C3" s="4">
        <v>31</v>
      </c>
      <c r="D3" s="2"/>
      <c r="E3" s="3"/>
      <c r="F3" s="3"/>
    </row>
    <row r="4" spans="1:6" x14ac:dyDescent="0.35">
      <c r="A4" s="16">
        <v>20</v>
      </c>
      <c r="B4" s="4">
        <v>110</v>
      </c>
      <c r="C4" s="4">
        <v>24</v>
      </c>
      <c r="D4" s="2"/>
      <c r="E4" s="3"/>
      <c r="F4" s="3"/>
    </row>
    <row r="5" spans="1:6" x14ac:dyDescent="0.35">
      <c r="A5" s="16">
        <v>21</v>
      </c>
      <c r="B5" s="4">
        <v>105</v>
      </c>
      <c r="C5" s="4">
        <v>33</v>
      </c>
      <c r="D5" s="2"/>
      <c r="E5" s="3"/>
      <c r="F5" s="3"/>
    </row>
    <row r="6" spans="1:6" x14ac:dyDescent="0.35">
      <c r="A6" s="16">
        <v>22</v>
      </c>
      <c r="B6" s="4">
        <v>134</v>
      </c>
      <c r="C6" s="4">
        <v>27</v>
      </c>
      <c r="D6" s="2"/>
      <c r="E6" s="3"/>
      <c r="F6" s="3"/>
    </row>
    <row r="7" spans="1:6" x14ac:dyDescent="0.35">
      <c r="A7" s="16">
        <v>23</v>
      </c>
      <c r="B7" s="4">
        <v>119</v>
      </c>
      <c r="C7" s="4">
        <v>29</v>
      </c>
      <c r="D7" s="2"/>
      <c r="E7" s="3"/>
      <c r="F7" s="3"/>
    </row>
    <row r="8" spans="1:6" x14ac:dyDescent="0.35">
      <c r="A8" s="16">
        <v>24</v>
      </c>
      <c r="B8" s="4">
        <v>111</v>
      </c>
      <c r="C8" s="4">
        <v>18</v>
      </c>
      <c r="D8" s="2"/>
      <c r="E8" s="3"/>
      <c r="F8" s="3"/>
    </row>
    <row r="9" spans="1:6" x14ac:dyDescent="0.35">
      <c r="A9" s="16">
        <v>25</v>
      </c>
      <c r="B9" s="4">
        <v>156</v>
      </c>
      <c r="C9" s="4">
        <v>30</v>
      </c>
      <c r="D9" s="2"/>
      <c r="E9" s="3"/>
      <c r="F9" s="3"/>
    </row>
    <row r="10" spans="1:6" x14ac:dyDescent="0.35">
      <c r="A10" s="16">
        <v>26</v>
      </c>
      <c r="B10" s="4">
        <v>134</v>
      </c>
      <c r="C10" s="4">
        <v>28</v>
      </c>
      <c r="D10" s="2"/>
      <c r="E10" s="3"/>
      <c r="F10" s="3"/>
    </row>
    <row r="11" spans="1:6" x14ac:dyDescent="0.35">
      <c r="A11" s="16">
        <v>27</v>
      </c>
      <c r="B11" s="4">
        <v>99</v>
      </c>
      <c r="C11" s="4">
        <v>13</v>
      </c>
      <c r="D11" s="2"/>
      <c r="E11" s="3"/>
      <c r="F11" s="3"/>
    </row>
    <row r="12" spans="1:6" x14ac:dyDescent="0.35">
      <c r="A12" s="16">
        <v>28</v>
      </c>
      <c r="B12" s="4">
        <v>124</v>
      </c>
      <c r="C12" s="4">
        <v>18</v>
      </c>
      <c r="D12" s="2"/>
      <c r="E12" s="3"/>
      <c r="F12" s="3"/>
    </row>
    <row r="13" spans="1:6" x14ac:dyDescent="0.35">
      <c r="A13" s="16">
        <v>29</v>
      </c>
      <c r="B13" s="4">
        <v>106</v>
      </c>
      <c r="C13" s="4">
        <v>15</v>
      </c>
      <c r="D13" s="2"/>
      <c r="E13" s="3"/>
      <c r="F13" s="3"/>
    </row>
    <row r="14" spans="1:6" x14ac:dyDescent="0.35">
      <c r="A14" s="16">
        <v>30</v>
      </c>
      <c r="B14" s="4">
        <v>106</v>
      </c>
      <c r="C14" s="4">
        <v>16</v>
      </c>
      <c r="D14" s="2"/>
      <c r="E14" s="3"/>
      <c r="F14" s="3"/>
    </row>
    <row r="15" spans="1:6" x14ac:dyDescent="0.35">
      <c r="A15" s="16">
        <v>31</v>
      </c>
      <c r="B15" s="4">
        <v>66</v>
      </c>
      <c r="C15" s="4">
        <v>8</v>
      </c>
      <c r="D15" s="2"/>
      <c r="E15" s="3"/>
      <c r="F15" s="3"/>
    </row>
    <row r="16" spans="1:6" x14ac:dyDescent="0.35">
      <c r="A16" s="16">
        <v>32</v>
      </c>
      <c r="B16" s="4">
        <v>104</v>
      </c>
      <c r="C16" s="4">
        <v>10</v>
      </c>
      <c r="D16" s="2"/>
      <c r="E16" s="3"/>
      <c r="F16" s="3"/>
    </row>
    <row r="17" spans="1:6" x14ac:dyDescent="0.35">
      <c r="A17" s="16">
        <v>33</v>
      </c>
      <c r="B17" s="4">
        <v>73</v>
      </c>
      <c r="C17" s="4">
        <v>6</v>
      </c>
      <c r="D17" s="2"/>
      <c r="E17" s="3"/>
      <c r="F17" s="3"/>
    </row>
    <row r="18" spans="1:6" x14ac:dyDescent="0.35">
      <c r="A18" s="16">
        <v>34</v>
      </c>
      <c r="B18" s="4">
        <v>80</v>
      </c>
      <c r="C18" s="4">
        <v>7</v>
      </c>
      <c r="D18" s="2"/>
      <c r="E18" s="3"/>
      <c r="F18" s="3"/>
    </row>
    <row r="19" spans="1:6" x14ac:dyDescent="0.35">
      <c r="A19" s="16">
        <v>35</v>
      </c>
      <c r="B19" s="4">
        <v>96</v>
      </c>
      <c r="C19" s="4">
        <v>14</v>
      </c>
      <c r="D19" s="2"/>
      <c r="E19" s="3"/>
      <c r="F19" s="3"/>
    </row>
    <row r="20" spans="1:6" x14ac:dyDescent="0.35">
      <c r="A20" s="16">
        <v>36</v>
      </c>
      <c r="B20" s="4">
        <v>72</v>
      </c>
      <c r="C20" s="4">
        <v>6</v>
      </c>
      <c r="D20" s="2"/>
      <c r="E20" s="3"/>
      <c r="F20" s="3"/>
    </row>
    <row r="21" spans="1:6" x14ac:dyDescent="0.35">
      <c r="A21" s="16">
        <v>37</v>
      </c>
      <c r="B21" s="4">
        <v>39</v>
      </c>
      <c r="C21" s="4">
        <v>10</v>
      </c>
      <c r="D21" s="2"/>
      <c r="E21" s="3"/>
      <c r="F21" s="3"/>
    </row>
    <row r="22" spans="1:6" x14ac:dyDescent="0.35">
      <c r="A22" s="16">
        <v>38</v>
      </c>
      <c r="B22" s="4">
        <v>82</v>
      </c>
      <c r="C22" s="4">
        <v>4</v>
      </c>
      <c r="D22" s="2"/>
      <c r="E22" s="3"/>
      <c r="F22" s="3"/>
    </row>
    <row r="23" spans="1:6" x14ac:dyDescent="0.35">
      <c r="A23" s="16">
        <v>39</v>
      </c>
      <c r="B23" s="4">
        <v>53</v>
      </c>
      <c r="C23" s="4">
        <v>5</v>
      </c>
      <c r="D23" s="2"/>
      <c r="E23" s="3"/>
      <c r="F23" s="3"/>
    </row>
    <row r="24" spans="1:6" x14ac:dyDescent="0.35">
      <c r="A24" s="16">
        <v>40</v>
      </c>
      <c r="B24" s="4">
        <v>52</v>
      </c>
      <c r="C24" s="4">
        <v>7</v>
      </c>
      <c r="D24" s="2"/>
      <c r="E24" s="3"/>
      <c r="F24" s="3"/>
    </row>
    <row r="25" spans="1:6" x14ac:dyDescent="0.35">
      <c r="A25" s="16">
        <v>41</v>
      </c>
      <c r="B25" s="4">
        <v>31</v>
      </c>
      <c r="C25" s="4">
        <v>4</v>
      </c>
      <c r="D25" s="2"/>
      <c r="E25" s="3"/>
      <c r="F25" s="3"/>
    </row>
    <row r="26" spans="1:6" x14ac:dyDescent="0.35">
      <c r="A26" s="16">
        <v>42</v>
      </c>
      <c r="B26" s="4">
        <v>56</v>
      </c>
      <c r="C26" s="4">
        <v>3</v>
      </c>
      <c r="D26" s="2"/>
      <c r="E26" s="3"/>
      <c r="F26" s="3"/>
    </row>
    <row r="27" spans="1:6" x14ac:dyDescent="0.35">
      <c r="A27" s="16">
        <v>43</v>
      </c>
      <c r="B27" s="4">
        <v>37</v>
      </c>
      <c r="C27" s="4">
        <v>4</v>
      </c>
      <c r="D27" s="2"/>
      <c r="E27" s="3"/>
      <c r="F27" s="3"/>
    </row>
    <row r="28" spans="1:6" x14ac:dyDescent="0.35">
      <c r="A28" s="16">
        <v>44</v>
      </c>
      <c r="B28" s="4">
        <v>22</v>
      </c>
      <c r="C28" s="4">
        <v>2</v>
      </c>
      <c r="D28" s="2"/>
      <c r="E28" s="3"/>
      <c r="F28" s="3"/>
    </row>
    <row r="29" spans="1:6" x14ac:dyDescent="0.35">
      <c r="A29" s="16">
        <v>45</v>
      </c>
      <c r="B29" s="4">
        <v>36</v>
      </c>
      <c r="C29" s="4">
        <v>2</v>
      </c>
      <c r="D29" s="2"/>
      <c r="E29" s="3"/>
      <c r="F29" s="3"/>
    </row>
    <row r="30" spans="1:6" x14ac:dyDescent="0.35">
      <c r="A30" s="16">
        <v>46</v>
      </c>
      <c r="B30" s="4">
        <v>21</v>
      </c>
      <c r="C30" s="4">
        <v>1</v>
      </c>
      <c r="D30" s="2"/>
      <c r="E30" s="3"/>
      <c r="F30" s="3"/>
    </row>
    <row r="31" spans="1:6" x14ac:dyDescent="0.35">
      <c r="A31" s="16">
        <v>47</v>
      </c>
      <c r="B31" s="4">
        <v>25</v>
      </c>
      <c r="C31" s="4">
        <v>4</v>
      </c>
      <c r="D31" s="2"/>
      <c r="E31" s="3"/>
      <c r="F31" s="3"/>
    </row>
    <row r="32" spans="1:6" x14ac:dyDescent="0.35">
      <c r="A32" s="16">
        <v>48</v>
      </c>
      <c r="B32" s="4">
        <v>22</v>
      </c>
      <c r="C32" s="4">
        <v>3</v>
      </c>
      <c r="D32" s="2"/>
      <c r="E32" s="3"/>
      <c r="F32" s="3"/>
    </row>
    <row r="33" spans="1:6" x14ac:dyDescent="0.35">
      <c r="A33" s="16">
        <v>49</v>
      </c>
      <c r="B33" s="4">
        <v>13</v>
      </c>
      <c r="C33" s="4">
        <v>3</v>
      </c>
      <c r="D33" s="2"/>
      <c r="E33" s="3"/>
      <c r="F33" s="3"/>
    </row>
    <row r="34" spans="1:6" x14ac:dyDescent="0.35">
      <c r="A34" s="16">
        <v>50</v>
      </c>
      <c r="B34" s="4">
        <v>18</v>
      </c>
      <c r="C34" s="4">
        <v>2</v>
      </c>
      <c r="D34" s="2"/>
      <c r="E34" s="3"/>
      <c r="F34" s="3"/>
    </row>
    <row r="35" spans="1:6" x14ac:dyDescent="0.35">
      <c r="A35" s="16">
        <v>51</v>
      </c>
      <c r="B35" s="4">
        <v>6</v>
      </c>
      <c r="C35" s="4">
        <v>2</v>
      </c>
      <c r="D35" s="2"/>
      <c r="E35" s="3"/>
      <c r="F35" s="3"/>
    </row>
    <row r="36" spans="1:6" x14ac:dyDescent="0.35">
      <c r="A36" s="16">
        <v>52</v>
      </c>
      <c r="B36" s="4">
        <v>10</v>
      </c>
      <c r="C36" s="4">
        <v>2</v>
      </c>
      <c r="D36" s="2"/>
      <c r="E36" s="3"/>
      <c r="F36" s="3"/>
    </row>
    <row r="37" spans="1:6" x14ac:dyDescent="0.35">
      <c r="A37" s="16">
        <v>53</v>
      </c>
      <c r="B37" s="4">
        <v>7</v>
      </c>
      <c r="C37" s="4">
        <v>4</v>
      </c>
      <c r="D37" s="2"/>
      <c r="E37" s="3"/>
      <c r="F37" s="3"/>
    </row>
    <row r="38" spans="1:6" x14ac:dyDescent="0.35">
      <c r="A38" s="16">
        <v>54</v>
      </c>
      <c r="B38" s="4">
        <v>5</v>
      </c>
      <c r="C38" s="4">
        <v>0</v>
      </c>
      <c r="D38" s="2"/>
      <c r="E38" s="3"/>
      <c r="F38" s="3"/>
    </row>
    <row r="39" spans="1:6" x14ac:dyDescent="0.35">
      <c r="A39" s="16">
        <v>55</v>
      </c>
      <c r="B39" s="4">
        <v>5</v>
      </c>
      <c r="C39" s="4">
        <v>1</v>
      </c>
      <c r="D39" s="2"/>
      <c r="E39" s="3"/>
      <c r="F39" s="3"/>
    </row>
    <row r="40" spans="1:6" x14ac:dyDescent="0.35">
      <c r="A40" s="16">
        <v>56</v>
      </c>
      <c r="B40" s="4">
        <v>7</v>
      </c>
      <c r="C40" s="4">
        <v>1</v>
      </c>
      <c r="D40" s="2"/>
      <c r="E40" s="3"/>
      <c r="F40" s="3"/>
    </row>
    <row r="41" spans="1:6" x14ac:dyDescent="0.35">
      <c r="A41" s="16">
        <v>57</v>
      </c>
      <c r="B41" s="4">
        <v>2</v>
      </c>
      <c r="C41" s="4">
        <v>1</v>
      </c>
      <c r="D41" s="2"/>
      <c r="E41" s="3"/>
      <c r="F41" s="3"/>
    </row>
    <row r="42" spans="1:6" x14ac:dyDescent="0.35">
      <c r="A42" s="16">
        <v>58</v>
      </c>
      <c r="B42" s="4">
        <v>7</v>
      </c>
      <c r="C42" s="4">
        <v>0</v>
      </c>
      <c r="D42" s="2"/>
      <c r="E42" s="3"/>
      <c r="F42" s="3"/>
    </row>
    <row r="43" spans="1:6" x14ac:dyDescent="0.35">
      <c r="A43" s="16">
        <v>59</v>
      </c>
      <c r="B43" s="4">
        <v>4</v>
      </c>
      <c r="C43" s="4">
        <v>0</v>
      </c>
      <c r="D43" s="2"/>
      <c r="E43" s="3"/>
      <c r="F43" s="3"/>
    </row>
    <row r="44" spans="1:6" x14ac:dyDescent="0.35">
      <c r="A44" s="16">
        <v>60</v>
      </c>
      <c r="B44" s="4">
        <v>5</v>
      </c>
      <c r="C44" s="4">
        <v>0</v>
      </c>
      <c r="D44" s="2"/>
      <c r="E44" s="3"/>
      <c r="F44" s="3"/>
    </row>
    <row r="45" spans="1:6" x14ac:dyDescent="0.35">
      <c r="A45" s="16">
        <v>61</v>
      </c>
      <c r="B45" s="4">
        <v>0</v>
      </c>
      <c r="C45" s="4">
        <v>0</v>
      </c>
      <c r="D45" s="2"/>
      <c r="E45" s="3"/>
      <c r="F45" s="3"/>
    </row>
    <row r="46" spans="1:6" x14ac:dyDescent="0.35">
      <c r="A46" s="16">
        <v>62</v>
      </c>
      <c r="B46" s="4">
        <v>0</v>
      </c>
      <c r="C46" s="4">
        <v>0</v>
      </c>
      <c r="D46" s="2"/>
      <c r="E46" s="3"/>
      <c r="F46" s="3"/>
    </row>
    <row r="47" spans="1:6" x14ac:dyDescent="0.35">
      <c r="A47" s="16">
        <v>63</v>
      </c>
      <c r="B47" s="4">
        <v>4</v>
      </c>
      <c r="C47" s="4">
        <v>0</v>
      </c>
      <c r="D47" s="2"/>
      <c r="E47" s="3"/>
      <c r="F47" s="3"/>
    </row>
    <row r="48" spans="1:6" x14ac:dyDescent="0.35">
      <c r="A48" s="16">
        <v>64</v>
      </c>
      <c r="B48" s="4">
        <v>2</v>
      </c>
      <c r="C48" s="4">
        <v>1</v>
      </c>
      <c r="D48" s="2"/>
      <c r="E48" s="3"/>
      <c r="F48" s="3"/>
    </row>
    <row r="49" spans="1:6" x14ac:dyDescent="0.35">
      <c r="A49" s="16">
        <v>65</v>
      </c>
      <c r="B49" s="4">
        <v>1</v>
      </c>
      <c r="C49" s="4">
        <v>0</v>
      </c>
      <c r="D49" s="2"/>
      <c r="E49" s="3"/>
      <c r="F49" s="3"/>
    </row>
    <row r="50" spans="1:6" x14ac:dyDescent="0.35">
      <c r="A50" s="16">
        <v>66</v>
      </c>
      <c r="B50" s="4">
        <v>1</v>
      </c>
      <c r="C50" s="4">
        <v>1</v>
      </c>
      <c r="D50" s="2"/>
      <c r="E50" s="3"/>
      <c r="F50" s="3"/>
    </row>
    <row r="51" spans="1:6" x14ac:dyDescent="0.35">
      <c r="A51" s="16">
        <v>67</v>
      </c>
      <c r="B51" s="4">
        <v>0</v>
      </c>
      <c r="C51" s="4">
        <v>0</v>
      </c>
      <c r="D51" s="2"/>
      <c r="E51" s="3"/>
      <c r="F51" s="3"/>
    </row>
    <row r="52" spans="1:6" x14ac:dyDescent="0.35">
      <c r="A52" s="16">
        <v>68</v>
      </c>
      <c r="B52" s="4">
        <v>0</v>
      </c>
      <c r="C52" s="4">
        <v>1</v>
      </c>
      <c r="D52" s="2"/>
      <c r="E52" s="3"/>
      <c r="F52" s="3"/>
    </row>
    <row r="53" spans="1:6" x14ac:dyDescent="0.35">
      <c r="A53" s="16">
        <v>69</v>
      </c>
      <c r="B53" s="4">
        <v>0</v>
      </c>
      <c r="C53" s="4">
        <v>0</v>
      </c>
      <c r="D53" s="2"/>
      <c r="E53" s="3"/>
      <c r="F53" s="3"/>
    </row>
    <row r="54" spans="1:6" x14ac:dyDescent="0.35">
      <c r="A54" s="16">
        <v>70</v>
      </c>
      <c r="B54" s="4">
        <v>0</v>
      </c>
      <c r="C54" s="4">
        <v>0</v>
      </c>
      <c r="D54" s="2"/>
      <c r="E54" s="3"/>
      <c r="F54" s="3"/>
    </row>
    <row r="55" spans="1:6" x14ac:dyDescent="0.35">
      <c r="A55" s="16">
        <v>71</v>
      </c>
      <c r="B55" s="4">
        <v>1</v>
      </c>
      <c r="C55" s="4">
        <v>0</v>
      </c>
      <c r="D55" s="2"/>
      <c r="E55" s="3"/>
      <c r="F5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97C2C-01FE-4F9A-8C39-BB73EB677F79}">
  <dimension ref="A1:C101"/>
  <sheetViews>
    <sheetView workbookViewId="0">
      <selection activeCell="D4" sqref="D4"/>
    </sheetView>
  </sheetViews>
  <sheetFormatPr baseColWidth="10" defaultRowHeight="14.5" x14ac:dyDescent="0.35"/>
  <sheetData>
    <row r="1" spans="1:3" x14ac:dyDescent="0.35">
      <c r="A1" s="8" t="s">
        <v>27</v>
      </c>
      <c r="B1" s="8" t="s">
        <v>25</v>
      </c>
      <c r="C1" s="8" t="s">
        <v>26</v>
      </c>
    </row>
    <row r="2" spans="1:3" x14ac:dyDescent="0.35">
      <c r="A2" s="9">
        <v>0</v>
      </c>
      <c r="B2" s="7">
        <v>916140</v>
      </c>
      <c r="C2" s="7">
        <v>896837</v>
      </c>
    </row>
    <row r="3" spans="1:3" x14ac:dyDescent="0.35">
      <c r="A3" s="9">
        <v>1</v>
      </c>
      <c r="B3" s="7">
        <v>967223</v>
      </c>
      <c r="C3" s="7">
        <v>942735</v>
      </c>
    </row>
    <row r="4" spans="1:3" x14ac:dyDescent="0.35">
      <c r="A4" s="9">
        <v>2</v>
      </c>
      <c r="B4" s="7">
        <v>1031816</v>
      </c>
      <c r="C4" s="7">
        <v>1009303</v>
      </c>
    </row>
    <row r="5" spans="1:3" x14ac:dyDescent="0.35">
      <c r="A5" s="9">
        <v>3</v>
      </c>
      <c r="B5" s="7">
        <v>1060809</v>
      </c>
      <c r="C5" s="7">
        <v>1047597</v>
      </c>
    </row>
    <row r="6" spans="1:3" x14ac:dyDescent="0.35">
      <c r="A6" s="9">
        <v>4</v>
      </c>
      <c r="B6" s="7">
        <v>1101494</v>
      </c>
      <c r="C6" s="7">
        <v>1073411</v>
      </c>
    </row>
    <row r="7" spans="1:3" x14ac:dyDescent="0.35">
      <c r="A7" s="9">
        <v>5</v>
      </c>
      <c r="B7" s="7">
        <v>1106361</v>
      </c>
      <c r="C7" s="7">
        <v>1072540</v>
      </c>
    </row>
    <row r="8" spans="1:3" x14ac:dyDescent="0.35">
      <c r="A8" s="9">
        <v>6</v>
      </c>
      <c r="B8" s="7">
        <v>1057642</v>
      </c>
      <c r="C8" s="7">
        <v>1037707</v>
      </c>
    </row>
    <row r="9" spans="1:3" x14ac:dyDescent="0.35">
      <c r="A9" s="9">
        <v>7</v>
      </c>
      <c r="B9" s="7">
        <v>1087091</v>
      </c>
      <c r="C9" s="7">
        <v>1059203</v>
      </c>
    </row>
    <row r="10" spans="1:3" x14ac:dyDescent="0.35">
      <c r="A10" s="9">
        <v>8</v>
      </c>
      <c r="B10" s="7">
        <v>1140496</v>
      </c>
      <c r="C10" s="7">
        <v>1093999</v>
      </c>
    </row>
    <row r="11" spans="1:3" x14ac:dyDescent="0.35">
      <c r="A11" s="9">
        <v>9</v>
      </c>
      <c r="B11" s="7">
        <v>1061501</v>
      </c>
      <c r="C11" s="7">
        <v>1047839</v>
      </c>
    </row>
    <row r="12" spans="1:3" x14ac:dyDescent="0.35">
      <c r="A12" s="9">
        <v>10</v>
      </c>
      <c r="B12" s="7">
        <v>1174026</v>
      </c>
      <c r="C12" s="7">
        <v>1125241</v>
      </c>
    </row>
    <row r="13" spans="1:3" x14ac:dyDescent="0.35">
      <c r="A13" s="9">
        <v>11</v>
      </c>
      <c r="B13" s="7">
        <v>1066706</v>
      </c>
      <c r="C13" s="7">
        <v>1034766</v>
      </c>
    </row>
    <row r="14" spans="1:3" x14ac:dyDescent="0.35">
      <c r="A14" s="9">
        <v>12</v>
      </c>
      <c r="B14" s="7">
        <v>1146128</v>
      </c>
      <c r="C14" s="7">
        <v>1103439</v>
      </c>
    </row>
    <row r="15" spans="1:3" x14ac:dyDescent="0.35">
      <c r="A15" s="9">
        <v>13</v>
      </c>
      <c r="B15" s="7">
        <v>1082309</v>
      </c>
      <c r="C15" s="7">
        <v>1058332</v>
      </c>
    </row>
    <row r="16" spans="1:3" x14ac:dyDescent="0.35">
      <c r="A16" s="9">
        <v>14</v>
      </c>
      <c r="B16" s="7">
        <v>1085091</v>
      </c>
      <c r="C16" s="7">
        <v>1067502</v>
      </c>
    </row>
    <row r="17" spans="1:3" x14ac:dyDescent="0.35">
      <c r="A17" s="9">
        <v>15</v>
      </c>
      <c r="B17" s="7">
        <v>1113136</v>
      </c>
      <c r="C17" s="7">
        <v>1080658</v>
      </c>
    </row>
    <row r="18" spans="1:3" x14ac:dyDescent="0.35">
      <c r="A18" s="9">
        <v>16</v>
      </c>
      <c r="B18" s="7">
        <v>1054448</v>
      </c>
      <c r="C18" s="7">
        <v>1032036</v>
      </c>
    </row>
    <row r="19" spans="1:3" x14ac:dyDescent="0.35">
      <c r="A19" s="9">
        <v>17</v>
      </c>
      <c r="B19" s="7">
        <v>1122956</v>
      </c>
      <c r="C19" s="7">
        <v>1089440</v>
      </c>
    </row>
    <row r="20" spans="1:3" x14ac:dyDescent="0.35">
      <c r="A20" s="9">
        <v>18</v>
      </c>
      <c r="B20" s="7">
        <v>1172693</v>
      </c>
      <c r="C20" s="7">
        <v>1134982</v>
      </c>
    </row>
    <row r="21" spans="1:3" x14ac:dyDescent="0.35">
      <c r="A21" s="9">
        <v>19</v>
      </c>
      <c r="B21" s="7">
        <v>998917</v>
      </c>
      <c r="C21" s="7">
        <v>1007424</v>
      </c>
    </row>
    <row r="22" spans="1:3" x14ac:dyDescent="0.35">
      <c r="A22" s="9">
        <v>20</v>
      </c>
      <c r="B22" s="7">
        <v>1146232</v>
      </c>
      <c r="C22" s="7">
        <v>1161603</v>
      </c>
    </row>
    <row r="23" spans="1:3" x14ac:dyDescent="0.35">
      <c r="A23" s="9">
        <v>21</v>
      </c>
      <c r="B23" s="7">
        <v>957236</v>
      </c>
      <c r="C23" s="7">
        <v>960314</v>
      </c>
    </row>
    <row r="24" spans="1:3" x14ac:dyDescent="0.35">
      <c r="A24" s="9">
        <v>22</v>
      </c>
      <c r="B24" s="7">
        <v>1061846</v>
      </c>
      <c r="C24" s="7">
        <v>1067065</v>
      </c>
    </row>
    <row r="25" spans="1:3" x14ac:dyDescent="0.35">
      <c r="A25" s="9">
        <v>23</v>
      </c>
      <c r="B25" s="7">
        <v>1005112</v>
      </c>
      <c r="C25" s="7">
        <v>1028971</v>
      </c>
    </row>
    <row r="26" spans="1:3" x14ac:dyDescent="0.35">
      <c r="A26" s="9">
        <v>24</v>
      </c>
      <c r="B26" s="7">
        <v>995458</v>
      </c>
      <c r="C26" s="7">
        <v>1038258</v>
      </c>
    </row>
    <row r="27" spans="1:3" x14ac:dyDescent="0.35">
      <c r="A27" s="9">
        <v>25</v>
      </c>
      <c r="B27" s="7">
        <v>1063775</v>
      </c>
      <c r="C27" s="7">
        <v>1115241</v>
      </c>
    </row>
    <row r="28" spans="1:3" x14ac:dyDescent="0.35">
      <c r="A28" s="9">
        <v>26</v>
      </c>
      <c r="B28" s="7">
        <v>954163</v>
      </c>
      <c r="C28" s="7">
        <v>1022308</v>
      </c>
    </row>
    <row r="29" spans="1:3" x14ac:dyDescent="0.35">
      <c r="A29" s="9">
        <v>27</v>
      </c>
      <c r="B29" s="7">
        <v>955081</v>
      </c>
      <c r="C29" s="7">
        <v>999565</v>
      </c>
    </row>
    <row r="30" spans="1:3" x14ac:dyDescent="0.35">
      <c r="A30" s="9">
        <v>28</v>
      </c>
      <c r="B30" s="7">
        <v>1001692</v>
      </c>
      <c r="C30" s="7">
        <v>1042848</v>
      </c>
    </row>
    <row r="31" spans="1:3" x14ac:dyDescent="0.35">
      <c r="A31" s="9">
        <v>29</v>
      </c>
      <c r="B31" s="7">
        <v>886693</v>
      </c>
      <c r="C31" s="7">
        <v>951635</v>
      </c>
    </row>
    <row r="32" spans="1:3" x14ac:dyDescent="0.35">
      <c r="A32" s="9">
        <v>30</v>
      </c>
      <c r="B32" s="7">
        <v>1148015</v>
      </c>
      <c r="C32" s="7">
        <v>1218303</v>
      </c>
    </row>
    <row r="33" spans="1:3" x14ac:dyDescent="0.35">
      <c r="A33" s="9">
        <v>31</v>
      </c>
      <c r="B33" s="7">
        <v>734272</v>
      </c>
      <c r="C33" s="7">
        <v>807132</v>
      </c>
    </row>
    <row r="34" spans="1:3" x14ac:dyDescent="0.35">
      <c r="A34" s="9">
        <v>32</v>
      </c>
      <c r="B34" s="7">
        <v>959947</v>
      </c>
      <c r="C34" s="7">
        <v>1037842</v>
      </c>
    </row>
    <row r="35" spans="1:3" x14ac:dyDescent="0.35">
      <c r="A35" s="9">
        <v>33</v>
      </c>
      <c r="B35" s="7">
        <v>849187</v>
      </c>
      <c r="C35" s="7">
        <v>927893</v>
      </c>
    </row>
    <row r="36" spans="1:3" x14ac:dyDescent="0.35">
      <c r="A36" s="9">
        <v>34</v>
      </c>
      <c r="B36" s="7">
        <v>836305</v>
      </c>
      <c r="C36" s="7">
        <v>901931</v>
      </c>
    </row>
    <row r="37" spans="1:3" x14ac:dyDescent="0.35">
      <c r="A37" s="9">
        <v>35</v>
      </c>
      <c r="B37" s="7">
        <v>966246</v>
      </c>
      <c r="C37" s="7">
        <v>1036930</v>
      </c>
    </row>
    <row r="38" spans="1:3" x14ac:dyDescent="0.35">
      <c r="A38" s="9">
        <v>36</v>
      </c>
      <c r="B38" s="7">
        <v>870975</v>
      </c>
      <c r="C38" s="7">
        <v>957381</v>
      </c>
    </row>
    <row r="39" spans="1:3" x14ac:dyDescent="0.35">
      <c r="A39" s="9">
        <v>37</v>
      </c>
      <c r="B39" s="7">
        <v>767996</v>
      </c>
      <c r="C39" s="7">
        <v>832855</v>
      </c>
    </row>
    <row r="40" spans="1:3" x14ac:dyDescent="0.35">
      <c r="A40" s="9">
        <v>38</v>
      </c>
      <c r="B40" s="7">
        <v>941824</v>
      </c>
      <c r="C40" s="7">
        <v>1000225</v>
      </c>
    </row>
    <row r="41" spans="1:3" x14ac:dyDescent="0.35">
      <c r="A41" s="9">
        <v>39</v>
      </c>
      <c r="B41" s="7">
        <v>784489</v>
      </c>
      <c r="C41" s="7">
        <v>861355</v>
      </c>
    </row>
    <row r="42" spans="1:3" x14ac:dyDescent="0.35">
      <c r="A42" s="9">
        <v>40</v>
      </c>
      <c r="B42" s="7">
        <v>1059322</v>
      </c>
      <c r="C42" s="7">
        <v>1146683</v>
      </c>
    </row>
    <row r="43" spans="1:3" x14ac:dyDescent="0.35">
      <c r="A43" s="9">
        <v>41</v>
      </c>
      <c r="B43" s="7">
        <v>624905</v>
      </c>
      <c r="C43" s="7">
        <v>690335</v>
      </c>
    </row>
    <row r="44" spans="1:3" x14ac:dyDescent="0.35">
      <c r="A44" s="9">
        <v>42</v>
      </c>
      <c r="B44" s="7">
        <v>928285</v>
      </c>
      <c r="C44" s="7">
        <v>997622</v>
      </c>
    </row>
    <row r="45" spans="1:3" x14ac:dyDescent="0.35">
      <c r="A45" s="9">
        <v>43</v>
      </c>
      <c r="B45" s="7">
        <v>768115</v>
      </c>
      <c r="C45" s="7">
        <v>850194</v>
      </c>
    </row>
    <row r="46" spans="1:3" x14ac:dyDescent="0.35">
      <c r="A46" s="9">
        <v>44</v>
      </c>
      <c r="B46" s="7">
        <v>681677</v>
      </c>
      <c r="C46" s="7">
        <v>756448</v>
      </c>
    </row>
    <row r="47" spans="1:3" x14ac:dyDescent="0.35">
      <c r="A47" s="9">
        <v>45</v>
      </c>
      <c r="B47" s="7">
        <v>919327</v>
      </c>
      <c r="C47" s="7">
        <v>976618</v>
      </c>
    </row>
    <row r="48" spans="1:3" x14ac:dyDescent="0.35">
      <c r="A48" s="9">
        <v>46</v>
      </c>
      <c r="B48" s="7">
        <v>718647</v>
      </c>
      <c r="C48" s="7">
        <v>790847</v>
      </c>
    </row>
    <row r="49" spans="1:3" x14ac:dyDescent="0.35">
      <c r="A49" s="9">
        <v>47</v>
      </c>
      <c r="B49" s="7">
        <v>725378</v>
      </c>
      <c r="C49" s="7">
        <v>782495</v>
      </c>
    </row>
    <row r="50" spans="1:3" x14ac:dyDescent="0.35">
      <c r="A50" s="9">
        <v>48</v>
      </c>
      <c r="B50" s="7">
        <v>763098</v>
      </c>
      <c r="C50" s="7">
        <v>828232</v>
      </c>
    </row>
    <row r="51" spans="1:3" x14ac:dyDescent="0.35">
      <c r="A51" s="9">
        <v>49</v>
      </c>
      <c r="B51" s="7">
        <v>685894</v>
      </c>
      <c r="C51" s="7">
        <v>751877</v>
      </c>
    </row>
    <row r="52" spans="1:3" x14ac:dyDescent="0.35">
      <c r="A52" s="9">
        <v>50</v>
      </c>
      <c r="B52" s="7">
        <v>890709</v>
      </c>
      <c r="C52" s="7">
        <v>974467</v>
      </c>
    </row>
    <row r="53" spans="1:3" x14ac:dyDescent="0.35">
      <c r="A53" s="9">
        <v>51</v>
      </c>
      <c r="B53" s="7">
        <v>519757</v>
      </c>
      <c r="C53" s="7">
        <v>580730</v>
      </c>
    </row>
    <row r="54" spans="1:3" x14ac:dyDescent="0.35">
      <c r="A54" s="9">
        <v>52</v>
      </c>
      <c r="B54" s="7">
        <v>711793</v>
      </c>
      <c r="C54" s="7">
        <v>779167</v>
      </c>
    </row>
    <row r="55" spans="1:3" x14ac:dyDescent="0.35">
      <c r="A55" s="9">
        <v>53</v>
      </c>
      <c r="B55" s="7">
        <v>606024</v>
      </c>
      <c r="C55" s="7">
        <v>675736</v>
      </c>
    </row>
    <row r="56" spans="1:3" x14ac:dyDescent="0.35">
      <c r="A56" s="9">
        <v>54</v>
      </c>
      <c r="B56" s="7">
        <v>603880</v>
      </c>
      <c r="C56" s="7">
        <v>695269</v>
      </c>
    </row>
    <row r="57" spans="1:3" x14ac:dyDescent="0.35">
      <c r="A57" s="9">
        <v>55</v>
      </c>
      <c r="B57" s="7">
        <v>621423</v>
      </c>
      <c r="C57" s="7">
        <v>694085</v>
      </c>
    </row>
    <row r="58" spans="1:3" x14ac:dyDescent="0.35">
      <c r="A58" s="9">
        <v>56</v>
      </c>
      <c r="B58" s="7">
        <v>591296</v>
      </c>
      <c r="C58" s="7">
        <v>644523</v>
      </c>
    </row>
    <row r="59" spans="1:3" x14ac:dyDescent="0.35">
      <c r="A59" s="9">
        <v>57</v>
      </c>
      <c r="B59" s="7">
        <v>476655</v>
      </c>
      <c r="C59" s="7">
        <v>536515</v>
      </c>
    </row>
    <row r="60" spans="1:3" x14ac:dyDescent="0.35">
      <c r="A60" s="9">
        <v>58</v>
      </c>
      <c r="B60" s="7">
        <v>524223</v>
      </c>
      <c r="C60" s="7">
        <v>589095</v>
      </c>
    </row>
    <row r="61" spans="1:3" x14ac:dyDescent="0.35">
      <c r="A61" s="9">
        <v>59</v>
      </c>
      <c r="B61" s="7">
        <v>479379</v>
      </c>
      <c r="C61" s="7">
        <v>538764</v>
      </c>
    </row>
    <row r="62" spans="1:3" x14ac:dyDescent="0.35">
      <c r="A62" s="9">
        <v>60</v>
      </c>
      <c r="B62" s="7">
        <v>627532</v>
      </c>
      <c r="C62" s="7">
        <v>705998</v>
      </c>
    </row>
    <row r="63" spans="1:3" x14ac:dyDescent="0.35">
      <c r="A63" s="9">
        <v>61</v>
      </c>
      <c r="B63" s="7">
        <v>347068</v>
      </c>
      <c r="C63" s="7">
        <v>399294</v>
      </c>
    </row>
    <row r="64" spans="1:3" x14ac:dyDescent="0.35">
      <c r="A64" s="9">
        <v>62</v>
      </c>
      <c r="B64" s="7">
        <v>456755</v>
      </c>
      <c r="C64" s="7">
        <v>516023</v>
      </c>
    </row>
    <row r="65" spans="1:3" x14ac:dyDescent="0.35">
      <c r="A65" s="9">
        <v>63</v>
      </c>
      <c r="B65" s="7">
        <v>431407</v>
      </c>
      <c r="C65" s="7">
        <v>488413</v>
      </c>
    </row>
    <row r="66" spans="1:3" x14ac:dyDescent="0.35">
      <c r="A66" s="9">
        <v>64</v>
      </c>
      <c r="B66" s="7">
        <v>395100</v>
      </c>
      <c r="C66" s="7">
        <v>453472</v>
      </c>
    </row>
    <row r="67" spans="1:3" x14ac:dyDescent="0.35">
      <c r="A67" s="9">
        <v>65</v>
      </c>
      <c r="B67" s="7">
        <v>462245</v>
      </c>
      <c r="C67" s="7">
        <v>520856</v>
      </c>
    </row>
    <row r="68" spans="1:3" x14ac:dyDescent="0.35">
      <c r="A68" s="9">
        <v>66</v>
      </c>
      <c r="B68" s="7">
        <v>316121</v>
      </c>
      <c r="C68" s="7">
        <v>363669</v>
      </c>
    </row>
    <row r="69" spans="1:3" x14ac:dyDescent="0.35">
      <c r="A69" s="9">
        <v>67</v>
      </c>
      <c r="B69" s="7">
        <v>316743</v>
      </c>
      <c r="C69" s="7">
        <v>350108</v>
      </c>
    </row>
    <row r="70" spans="1:3" x14ac:dyDescent="0.35">
      <c r="A70" s="9">
        <v>68</v>
      </c>
      <c r="B70" s="7">
        <v>349542</v>
      </c>
      <c r="C70" s="7">
        <v>404171</v>
      </c>
    </row>
    <row r="71" spans="1:3" x14ac:dyDescent="0.35">
      <c r="A71" s="9">
        <v>69</v>
      </c>
      <c r="B71" s="7">
        <v>262199</v>
      </c>
      <c r="C71" s="7">
        <v>299423</v>
      </c>
    </row>
    <row r="72" spans="1:3" x14ac:dyDescent="0.35">
      <c r="A72" s="9">
        <v>70</v>
      </c>
      <c r="B72" s="7">
        <v>332464</v>
      </c>
      <c r="C72" s="7">
        <v>383782</v>
      </c>
    </row>
    <row r="73" spans="1:3" x14ac:dyDescent="0.35">
      <c r="A73" s="9">
        <v>71</v>
      </c>
      <c r="B73" s="7">
        <v>194181</v>
      </c>
      <c r="C73" s="7">
        <v>219326</v>
      </c>
    </row>
    <row r="74" spans="1:3" x14ac:dyDescent="0.35">
      <c r="A74" s="9">
        <v>72</v>
      </c>
      <c r="B74" s="7">
        <v>272830</v>
      </c>
      <c r="C74" s="7">
        <v>307181</v>
      </c>
    </row>
    <row r="75" spans="1:3" x14ac:dyDescent="0.35">
      <c r="A75" s="9">
        <v>73</v>
      </c>
      <c r="B75" s="7">
        <v>223788</v>
      </c>
      <c r="C75" s="7">
        <v>256636</v>
      </c>
    </row>
    <row r="76" spans="1:3" x14ac:dyDescent="0.35">
      <c r="A76" s="9">
        <v>74</v>
      </c>
      <c r="B76" s="7">
        <v>210229</v>
      </c>
      <c r="C76" s="7">
        <v>246923</v>
      </c>
    </row>
    <row r="77" spans="1:3" x14ac:dyDescent="0.35">
      <c r="A77" s="9">
        <v>75</v>
      </c>
      <c r="B77" s="7">
        <v>219479</v>
      </c>
      <c r="C77" s="7">
        <v>250636</v>
      </c>
    </row>
    <row r="78" spans="1:3" x14ac:dyDescent="0.35">
      <c r="A78" s="9">
        <v>76</v>
      </c>
      <c r="B78" s="7">
        <v>178282</v>
      </c>
      <c r="C78" s="7">
        <v>205385</v>
      </c>
    </row>
    <row r="79" spans="1:3" x14ac:dyDescent="0.35">
      <c r="A79" s="9">
        <v>77</v>
      </c>
      <c r="B79" s="7">
        <v>148489</v>
      </c>
      <c r="C79" s="7">
        <v>168928</v>
      </c>
    </row>
    <row r="80" spans="1:3" x14ac:dyDescent="0.35">
      <c r="A80" s="9">
        <v>78</v>
      </c>
      <c r="B80" s="7">
        <v>171128</v>
      </c>
      <c r="C80" s="7">
        <v>191770</v>
      </c>
    </row>
    <row r="81" spans="1:3" x14ac:dyDescent="0.35">
      <c r="A81" s="9">
        <v>79</v>
      </c>
      <c r="B81" s="7">
        <v>130520</v>
      </c>
      <c r="C81" s="7">
        <v>149965</v>
      </c>
    </row>
    <row r="82" spans="1:3" x14ac:dyDescent="0.35">
      <c r="A82" s="9">
        <v>80</v>
      </c>
      <c r="B82" s="7">
        <v>156170</v>
      </c>
      <c r="C82" s="7">
        <v>192832</v>
      </c>
    </row>
    <row r="83" spans="1:3" x14ac:dyDescent="0.35">
      <c r="A83" s="9">
        <v>81</v>
      </c>
      <c r="B83" s="7">
        <v>83368</v>
      </c>
      <c r="C83" s="7">
        <v>98336</v>
      </c>
    </row>
    <row r="84" spans="1:3" x14ac:dyDescent="0.35">
      <c r="A84" s="9">
        <v>82</v>
      </c>
      <c r="B84" s="7">
        <v>102905</v>
      </c>
      <c r="C84" s="7">
        <v>127145</v>
      </c>
    </row>
    <row r="85" spans="1:3" x14ac:dyDescent="0.35">
      <c r="A85" s="9">
        <v>83</v>
      </c>
      <c r="B85" s="7">
        <v>92350</v>
      </c>
      <c r="C85" s="7">
        <v>118019</v>
      </c>
    </row>
    <row r="86" spans="1:3" x14ac:dyDescent="0.35">
      <c r="A86" s="9">
        <v>84</v>
      </c>
      <c r="B86" s="7">
        <v>89019</v>
      </c>
      <c r="C86" s="7">
        <v>115220</v>
      </c>
    </row>
    <row r="87" spans="1:3" x14ac:dyDescent="0.35">
      <c r="A87" s="9">
        <v>85</v>
      </c>
      <c r="B87" s="7">
        <v>82532</v>
      </c>
      <c r="C87" s="7">
        <v>107237</v>
      </c>
    </row>
    <row r="88" spans="1:3" x14ac:dyDescent="0.35">
      <c r="A88" s="9">
        <v>86</v>
      </c>
      <c r="B88" s="7">
        <v>65151</v>
      </c>
      <c r="C88" s="7">
        <v>85514</v>
      </c>
    </row>
    <row r="89" spans="1:3" x14ac:dyDescent="0.35">
      <c r="A89" s="9">
        <v>87</v>
      </c>
      <c r="B89" s="7">
        <v>52994</v>
      </c>
      <c r="C89" s="7">
        <v>70759</v>
      </c>
    </row>
    <row r="90" spans="1:3" x14ac:dyDescent="0.35">
      <c r="A90" s="9">
        <v>88</v>
      </c>
      <c r="B90" s="7">
        <v>43694</v>
      </c>
      <c r="C90" s="7">
        <v>58161</v>
      </c>
    </row>
    <row r="91" spans="1:3" x14ac:dyDescent="0.35">
      <c r="A91" s="9">
        <v>89</v>
      </c>
      <c r="B91" s="7">
        <v>38980</v>
      </c>
      <c r="C91" s="7">
        <v>54223</v>
      </c>
    </row>
    <row r="92" spans="1:3" x14ac:dyDescent="0.35">
      <c r="A92" s="9">
        <v>90</v>
      </c>
      <c r="B92" s="7">
        <v>39510</v>
      </c>
      <c r="C92" s="7">
        <v>56749</v>
      </c>
    </row>
    <row r="93" spans="1:3" x14ac:dyDescent="0.35">
      <c r="A93" s="9">
        <v>91</v>
      </c>
      <c r="B93" s="7">
        <v>17136</v>
      </c>
      <c r="C93" s="7">
        <v>25149</v>
      </c>
    </row>
    <row r="94" spans="1:3" x14ac:dyDescent="0.35">
      <c r="A94" s="9">
        <v>92</v>
      </c>
      <c r="B94" s="7">
        <v>20213</v>
      </c>
      <c r="C94" s="7">
        <v>30231</v>
      </c>
    </row>
    <row r="95" spans="1:3" x14ac:dyDescent="0.35">
      <c r="A95" s="9">
        <v>93</v>
      </c>
      <c r="B95" s="7">
        <v>16679</v>
      </c>
      <c r="C95" s="7">
        <v>25074</v>
      </c>
    </row>
    <row r="96" spans="1:3" x14ac:dyDescent="0.35">
      <c r="A96" s="9">
        <v>94</v>
      </c>
      <c r="B96" s="7">
        <v>13820</v>
      </c>
      <c r="C96" s="7">
        <v>22245</v>
      </c>
    </row>
    <row r="97" spans="1:3" x14ac:dyDescent="0.35">
      <c r="A97" s="9">
        <v>95</v>
      </c>
      <c r="B97" s="7">
        <v>11533</v>
      </c>
      <c r="C97" s="7">
        <v>18384</v>
      </c>
    </row>
    <row r="98" spans="1:3" x14ac:dyDescent="0.35">
      <c r="A98" s="9">
        <v>96</v>
      </c>
      <c r="B98" s="7">
        <v>8984</v>
      </c>
      <c r="C98" s="7">
        <v>13720</v>
      </c>
    </row>
    <row r="99" spans="1:3" x14ac:dyDescent="0.35">
      <c r="A99" s="9">
        <v>97</v>
      </c>
      <c r="B99" s="7">
        <v>6309</v>
      </c>
      <c r="C99" s="7">
        <v>10227</v>
      </c>
    </row>
    <row r="100" spans="1:3" x14ac:dyDescent="0.35">
      <c r="A100" s="9">
        <v>98</v>
      </c>
      <c r="B100" s="7">
        <v>5892</v>
      </c>
      <c r="C100" s="7">
        <v>9560</v>
      </c>
    </row>
    <row r="101" spans="1:3" x14ac:dyDescent="0.35">
      <c r="A101" s="9">
        <v>99</v>
      </c>
      <c r="B101" s="7">
        <v>3897</v>
      </c>
      <c r="C101" s="7">
        <v>6699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Tasas</vt:lpstr>
      <vt:lpstr>Hombres(M)</vt:lpstr>
      <vt:lpstr>Mujeres(F)</vt:lpstr>
      <vt:lpstr>DEV_2018</vt:lpstr>
      <vt:lpstr>censo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Diaz</dc:creator>
  <cp:lastModifiedBy>Erick Alberto Nicolás Palos</cp:lastModifiedBy>
  <dcterms:created xsi:type="dcterms:W3CDTF">2022-06-26T18:52:19Z</dcterms:created>
  <dcterms:modified xsi:type="dcterms:W3CDTF">2023-04-23T04:43:32Z</dcterms:modified>
</cp:coreProperties>
</file>