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a-my.sharepoint.com/personal/a2238062_correo_uia_mx/Documents/Desktop/ASE/Bases de datos/rogers-castro/"/>
    </mc:Choice>
  </mc:AlternateContent>
  <xr:revisionPtr revIDLastSave="33732" documentId="8_{08258B69-87B4-4E43-89F9-54B5D4E6A011}" xr6:coauthVersionLast="47" xr6:coauthVersionMax="47" xr10:uidLastSave="{02434A4F-83D2-4220-987F-878D4E90186C}"/>
  <bookViews>
    <workbookView xWindow="-110" yWindow="-110" windowWidth="19420" windowHeight="10420" activeTab="1" xr2:uid="{FDCC42C0-D1B8-4E52-A53A-C53F58F45347}"/>
  </bookViews>
  <sheets>
    <sheet name="Tasas" sheetId="1" r:id="rId1"/>
    <sheet name="Hombres(M)" sheetId="3" r:id="rId2"/>
    <sheet name="Mujeres(F)" sheetId="11" r:id="rId3"/>
    <sheet name="DEV_2019" sheetId="6" r:id="rId4"/>
    <sheet name="censo 2020" sheetId="8" r:id="rId5"/>
  </sheets>
  <definedNames>
    <definedName name="solver_adj" localSheetId="1" hidden="1">'Hombres(M)'!$E$4:$E$14</definedName>
    <definedName name="solver_adj" localSheetId="2" hidden="1">'Mujeres(F)'!$E$4:$E$14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'Hombres(M)'!$E$10</definedName>
    <definedName name="solver_lhs1" localSheetId="2" hidden="1">'Mujeres(F)'!$E$10</definedName>
    <definedName name="solver_lhs2" localSheetId="1" hidden="1">'Hombres(M)'!$E$11</definedName>
    <definedName name="solver_lhs2" localSheetId="2" hidden="1">'Mujeres(F)'!$E$11</definedName>
    <definedName name="solver_lhs3" localSheetId="1" hidden="1">'Hombres(M)'!$E$5</definedName>
    <definedName name="solver_lhs3" localSheetId="2" hidden="1">'Mujeres(F)'!$E$5</definedName>
    <definedName name="solver_lhs4" localSheetId="1" hidden="1">'Hombres(M)'!$E$7</definedName>
    <definedName name="solver_lhs4" localSheetId="2" hidden="1">'Mujeres(F)'!$E$7</definedName>
    <definedName name="solver_lhs5" localSheetId="1" hidden="1">'Hombres(M)'!$E$7</definedName>
    <definedName name="solver_lhs5" localSheetId="2" hidden="1">'Mujeres(F)'!$E$7</definedName>
    <definedName name="solver_lhs6" localSheetId="1" hidden="1">'Hombres(M)'!$E$7</definedName>
    <definedName name="solver_lhs6" localSheetId="2" hidden="1">'Mujeres(F)'!$E$7</definedName>
    <definedName name="solver_lhs7" localSheetId="1" hidden="1">'Hombres(M)'!$E$9</definedName>
    <definedName name="solver_lhs7" localSheetId="2" hidden="1">'Mujeres(F)'!$E$9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'Hombres(M)'!$J$2</definedName>
    <definedName name="solver_opt" localSheetId="2" hidden="1">'Mujeres(F)'!$J$2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3</definedName>
    <definedName name="solver_rel6" localSheetId="1" hidden="1">3</definedName>
    <definedName name="solver_rel6" localSheetId="2" hidden="1">3</definedName>
    <definedName name="solver_rel7" localSheetId="1" hidden="1">3</definedName>
    <definedName name="solver_rel7" localSheetId="2" hidden="1">3</definedName>
    <definedName name="solver_rhs1" localSheetId="1" hidden="1">0.0001</definedName>
    <definedName name="solver_rhs1" localSheetId="2" hidden="1">0.0001</definedName>
    <definedName name="solver_rhs2" localSheetId="1" hidden="1">100</definedName>
    <definedName name="solver_rhs2" localSheetId="2" hidden="1">100</definedName>
    <definedName name="solver_rhs3" localSheetId="1" hidden="1">0.1</definedName>
    <definedName name="solver_rhs3" localSheetId="2" hidden="1">0.1</definedName>
    <definedName name="solver_rhs4" localSheetId="1" hidden="1">10</definedName>
    <definedName name="solver_rhs4" localSheetId="2" hidden="1">10</definedName>
    <definedName name="solver_rhs5" localSheetId="1" hidden="1">10</definedName>
    <definedName name="solver_rhs5" localSheetId="2" hidden="1">10</definedName>
    <definedName name="solver_rhs6" localSheetId="1" hidden="1">10</definedName>
    <definedName name="solver_rhs6" localSheetId="2" hidden="1">10</definedName>
    <definedName name="solver_rhs7" localSheetId="1" hidden="1">0.3</definedName>
    <definedName name="solver_rhs7" localSheetId="2" hidden="1">0.3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1" l="1"/>
  <c r="I74" i="11" s="1"/>
  <c r="G75" i="11"/>
  <c r="I75" i="11" s="1"/>
  <c r="G76" i="11"/>
  <c r="I76" i="11" s="1"/>
  <c r="G77" i="11"/>
  <c r="I77" i="11" s="1"/>
  <c r="B74" i="11"/>
  <c r="B75" i="11"/>
  <c r="B76" i="11"/>
  <c r="B77" i="11"/>
  <c r="G74" i="3"/>
  <c r="I74" i="3" s="1"/>
  <c r="G75" i="3"/>
  <c r="I75" i="3" s="1"/>
  <c r="G76" i="3"/>
  <c r="I76" i="3" s="1"/>
  <c r="G77" i="3"/>
  <c r="I77" i="3" s="1"/>
  <c r="B74" i="3"/>
  <c r="B75" i="3"/>
  <c r="B76" i="3"/>
  <c r="B77" i="3"/>
  <c r="G74" i="1" l="1"/>
  <c r="G75" i="1"/>
  <c r="G76" i="1"/>
  <c r="G77" i="1"/>
  <c r="F74" i="1"/>
  <c r="F75" i="1"/>
  <c r="F76" i="1"/>
  <c r="F77" i="1"/>
  <c r="F73" i="1"/>
  <c r="G73" i="1"/>
  <c r="B18" i="3" l="1"/>
  <c r="B41" i="3"/>
  <c r="B59" i="3"/>
  <c r="B5" i="11"/>
  <c r="B13" i="11"/>
  <c r="B37" i="11"/>
  <c r="B45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69" i="3"/>
  <c r="G70" i="3"/>
  <c r="G71" i="3"/>
  <c r="G72" i="3"/>
  <c r="G73" i="3"/>
  <c r="G3" i="1"/>
  <c r="B3" i="11" s="1"/>
  <c r="G4" i="1"/>
  <c r="B4" i="11" s="1"/>
  <c r="G5" i="1"/>
  <c r="G6" i="1"/>
  <c r="B6" i="11" s="1"/>
  <c r="G7" i="1"/>
  <c r="B7" i="11" s="1"/>
  <c r="G8" i="1"/>
  <c r="B8" i="11" s="1"/>
  <c r="G9" i="1"/>
  <c r="B9" i="11" s="1"/>
  <c r="G10" i="1"/>
  <c r="B10" i="11" s="1"/>
  <c r="G11" i="1"/>
  <c r="B11" i="11" s="1"/>
  <c r="G12" i="1"/>
  <c r="B12" i="11" s="1"/>
  <c r="G13" i="1"/>
  <c r="G14" i="1"/>
  <c r="B14" i="11" s="1"/>
  <c r="G15" i="1"/>
  <c r="B15" i="11" s="1"/>
  <c r="G16" i="1"/>
  <c r="B16" i="11" s="1"/>
  <c r="G17" i="1"/>
  <c r="B17" i="11" s="1"/>
  <c r="G18" i="1"/>
  <c r="B18" i="11" s="1"/>
  <c r="G19" i="1"/>
  <c r="B19" i="11" s="1"/>
  <c r="G20" i="1"/>
  <c r="B20" i="11" s="1"/>
  <c r="G21" i="1"/>
  <c r="B21" i="11" s="1"/>
  <c r="G22" i="1"/>
  <c r="B22" i="11" s="1"/>
  <c r="G23" i="1"/>
  <c r="B23" i="11" s="1"/>
  <c r="G24" i="1"/>
  <c r="B24" i="11" s="1"/>
  <c r="G25" i="1"/>
  <c r="B25" i="11" s="1"/>
  <c r="G26" i="1"/>
  <c r="B26" i="11" s="1"/>
  <c r="G27" i="1"/>
  <c r="B27" i="11" s="1"/>
  <c r="G28" i="1"/>
  <c r="B28" i="11" s="1"/>
  <c r="G29" i="1"/>
  <c r="B29" i="11" s="1"/>
  <c r="G30" i="1"/>
  <c r="B30" i="11" s="1"/>
  <c r="G31" i="1"/>
  <c r="B31" i="11" s="1"/>
  <c r="G32" i="1"/>
  <c r="B32" i="11" s="1"/>
  <c r="G33" i="1"/>
  <c r="B33" i="11" s="1"/>
  <c r="G34" i="1"/>
  <c r="B34" i="11" s="1"/>
  <c r="G35" i="1"/>
  <c r="B35" i="11" s="1"/>
  <c r="G36" i="1"/>
  <c r="B36" i="11" s="1"/>
  <c r="G37" i="1"/>
  <c r="G38" i="1"/>
  <c r="B38" i="11" s="1"/>
  <c r="G39" i="1"/>
  <c r="B39" i="11" s="1"/>
  <c r="G40" i="1"/>
  <c r="B40" i="11" s="1"/>
  <c r="G41" i="1"/>
  <c r="B41" i="11" s="1"/>
  <c r="G42" i="1"/>
  <c r="B42" i="11" s="1"/>
  <c r="G43" i="1"/>
  <c r="B43" i="11" s="1"/>
  <c r="G44" i="1"/>
  <c r="B44" i="11" s="1"/>
  <c r="G45" i="1"/>
  <c r="G46" i="1"/>
  <c r="B46" i="11" s="1"/>
  <c r="G47" i="1"/>
  <c r="B47" i="11" s="1"/>
  <c r="G48" i="1"/>
  <c r="B48" i="11" s="1"/>
  <c r="G49" i="1"/>
  <c r="B49" i="11" s="1"/>
  <c r="G50" i="1"/>
  <c r="B50" i="11" s="1"/>
  <c r="G51" i="1"/>
  <c r="B51" i="11" s="1"/>
  <c r="G52" i="1"/>
  <c r="B52" i="11" s="1"/>
  <c r="G53" i="1"/>
  <c r="B53" i="11" s="1"/>
  <c r="G54" i="1"/>
  <c r="B54" i="11" s="1"/>
  <c r="G55" i="1"/>
  <c r="B55" i="11" s="1"/>
  <c r="G56" i="1"/>
  <c r="B56" i="11" s="1"/>
  <c r="G57" i="1"/>
  <c r="B57" i="11" s="1"/>
  <c r="G58" i="1"/>
  <c r="B58" i="11" s="1"/>
  <c r="G59" i="1"/>
  <c r="B59" i="11" s="1"/>
  <c r="G60" i="1"/>
  <c r="B60" i="11" s="1"/>
  <c r="G61" i="1"/>
  <c r="B61" i="11" s="1"/>
  <c r="G62" i="1"/>
  <c r="B62" i="11" s="1"/>
  <c r="G63" i="1"/>
  <c r="B63" i="11" s="1"/>
  <c r="G64" i="1"/>
  <c r="B64" i="11" s="1"/>
  <c r="G65" i="1"/>
  <c r="B65" i="11" s="1"/>
  <c r="G66" i="1"/>
  <c r="B66" i="11" s="1"/>
  <c r="G67" i="1"/>
  <c r="B67" i="11" s="1"/>
  <c r="G68" i="1"/>
  <c r="B68" i="11" s="1"/>
  <c r="G69" i="1"/>
  <c r="B69" i="11" s="1"/>
  <c r="G70" i="1"/>
  <c r="B70" i="11" s="1"/>
  <c r="G71" i="1"/>
  <c r="B71" i="11" s="1"/>
  <c r="G72" i="1"/>
  <c r="B72" i="11" s="1"/>
  <c r="B73" i="11"/>
  <c r="F3" i="1"/>
  <c r="B3" i="3" s="1"/>
  <c r="F4" i="1"/>
  <c r="B4" i="3" s="1"/>
  <c r="F5" i="1"/>
  <c r="B5" i="3" s="1"/>
  <c r="F6" i="1"/>
  <c r="B6" i="3" s="1"/>
  <c r="F7" i="1"/>
  <c r="B7" i="3" s="1"/>
  <c r="F8" i="1"/>
  <c r="B8" i="3" s="1"/>
  <c r="F9" i="1"/>
  <c r="B9" i="3" s="1"/>
  <c r="F10" i="1"/>
  <c r="B10" i="3" s="1"/>
  <c r="F11" i="1"/>
  <c r="B11" i="3" s="1"/>
  <c r="F12" i="1"/>
  <c r="B12" i="3" s="1"/>
  <c r="F13" i="1"/>
  <c r="B13" i="3" s="1"/>
  <c r="F14" i="1"/>
  <c r="B14" i="3" s="1"/>
  <c r="F15" i="1"/>
  <c r="B15" i="3" s="1"/>
  <c r="F16" i="1"/>
  <c r="B16" i="3" s="1"/>
  <c r="F17" i="1"/>
  <c r="B17" i="3" s="1"/>
  <c r="F18" i="1"/>
  <c r="F19" i="1"/>
  <c r="B19" i="3" s="1"/>
  <c r="F20" i="1"/>
  <c r="B20" i="3" s="1"/>
  <c r="F21" i="1"/>
  <c r="B21" i="3" s="1"/>
  <c r="F22" i="1"/>
  <c r="B22" i="3" s="1"/>
  <c r="F23" i="1"/>
  <c r="B23" i="3" s="1"/>
  <c r="F24" i="1"/>
  <c r="B24" i="3" s="1"/>
  <c r="F25" i="1"/>
  <c r="B25" i="3" s="1"/>
  <c r="F26" i="1"/>
  <c r="B26" i="3" s="1"/>
  <c r="F27" i="1"/>
  <c r="B27" i="3" s="1"/>
  <c r="F28" i="1"/>
  <c r="B28" i="3" s="1"/>
  <c r="F29" i="1"/>
  <c r="B29" i="3" s="1"/>
  <c r="F30" i="1"/>
  <c r="B30" i="3" s="1"/>
  <c r="F31" i="1"/>
  <c r="B31" i="3" s="1"/>
  <c r="F32" i="1"/>
  <c r="B32" i="3" s="1"/>
  <c r="F33" i="1"/>
  <c r="B33" i="3" s="1"/>
  <c r="F34" i="1"/>
  <c r="B34" i="3" s="1"/>
  <c r="F35" i="1"/>
  <c r="B35" i="3" s="1"/>
  <c r="F36" i="1"/>
  <c r="B36" i="3" s="1"/>
  <c r="F37" i="1"/>
  <c r="B37" i="3" s="1"/>
  <c r="F38" i="1"/>
  <c r="B38" i="3" s="1"/>
  <c r="F39" i="1"/>
  <c r="B39" i="3" s="1"/>
  <c r="F40" i="1"/>
  <c r="B40" i="3" s="1"/>
  <c r="F41" i="1"/>
  <c r="F42" i="1"/>
  <c r="B42" i="3" s="1"/>
  <c r="F43" i="1"/>
  <c r="B43" i="3" s="1"/>
  <c r="F44" i="1"/>
  <c r="B44" i="3" s="1"/>
  <c r="F45" i="1"/>
  <c r="B45" i="3" s="1"/>
  <c r="F46" i="1"/>
  <c r="B46" i="3" s="1"/>
  <c r="F47" i="1"/>
  <c r="B47" i="3" s="1"/>
  <c r="F48" i="1"/>
  <c r="B48" i="3" s="1"/>
  <c r="F49" i="1"/>
  <c r="B49" i="3" s="1"/>
  <c r="F50" i="1"/>
  <c r="B50" i="3" s="1"/>
  <c r="F51" i="1"/>
  <c r="B51" i="3" s="1"/>
  <c r="F52" i="1"/>
  <c r="B52" i="3" s="1"/>
  <c r="F53" i="1"/>
  <c r="B53" i="3" s="1"/>
  <c r="F54" i="1"/>
  <c r="B54" i="3" s="1"/>
  <c r="F55" i="1"/>
  <c r="B55" i="3" s="1"/>
  <c r="F56" i="1"/>
  <c r="B56" i="3" s="1"/>
  <c r="F57" i="1"/>
  <c r="B57" i="3" s="1"/>
  <c r="F58" i="1"/>
  <c r="B58" i="3" s="1"/>
  <c r="F59" i="1"/>
  <c r="F60" i="1"/>
  <c r="B60" i="3" s="1"/>
  <c r="F61" i="1"/>
  <c r="B61" i="3" s="1"/>
  <c r="F62" i="1"/>
  <c r="B62" i="3" s="1"/>
  <c r="F63" i="1"/>
  <c r="B63" i="3" s="1"/>
  <c r="F64" i="1"/>
  <c r="B64" i="3" s="1"/>
  <c r="F65" i="1"/>
  <c r="B65" i="3" s="1"/>
  <c r="F66" i="1"/>
  <c r="B66" i="3" s="1"/>
  <c r="F67" i="1"/>
  <c r="B67" i="3" s="1"/>
  <c r="F68" i="1"/>
  <c r="B68" i="3" s="1"/>
  <c r="F69" i="1"/>
  <c r="B69" i="3" s="1"/>
  <c r="F70" i="1"/>
  <c r="B70" i="3" s="1"/>
  <c r="F71" i="1"/>
  <c r="B71" i="3" s="1"/>
  <c r="F72" i="1"/>
  <c r="B72" i="3" s="1"/>
  <c r="B73" i="3"/>
  <c r="F2" i="1"/>
  <c r="B2" i="3" s="1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G4" i="3"/>
  <c r="G5" i="3"/>
  <c r="G6" i="3"/>
  <c r="G7" i="3"/>
  <c r="G8" i="3"/>
  <c r="G2" i="3"/>
  <c r="G2" i="1"/>
  <c r="B2" i="11" s="1"/>
  <c r="C83" i="1"/>
  <c r="I7" i="11" l="1"/>
  <c r="I15" i="11"/>
  <c r="I23" i="11"/>
  <c r="I31" i="11"/>
  <c r="I39" i="11"/>
  <c r="I47" i="11"/>
  <c r="I55" i="11"/>
  <c r="I25" i="3"/>
  <c r="I17" i="3"/>
  <c r="I9" i="3"/>
  <c r="I29" i="11"/>
  <c r="I6" i="11"/>
  <c r="I14" i="11"/>
  <c r="I22" i="11"/>
  <c r="I30" i="11"/>
  <c r="I38" i="11"/>
  <c r="I46" i="11"/>
  <c r="I54" i="11"/>
  <c r="I62" i="11"/>
  <c r="I70" i="11"/>
  <c r="I63" i="11"/>
  <c r="I16" i="11"/>
  <c r="I24" i="11"/>
  <c r="I32" i="11"/>
  <c r="I40" i="11"/>
  <c r="I48" i="11"/>
  <c r="I56" i="11"/>
  <c r="I64" i="11"/>
  <c r="I72" i="11"/>
  <c r="I9" i="11"/>
  <c r="I17" i="11"/>
  <c r="I25" i="11"/>
  <c r="I33" i="11"/>
  <c r="I41" i="11"/>
  <c r="I49" i="11"/>
  <c r="I57" i="11"/>
  <c r="I65" i="11"/>
  <c r="I73" i="11"/>
  <c r="I2" i="11"/>
  <c r="I10" i="11"/>
  <c r="I18" i="11"/>
  <c r="I42" i="11"/>
  <c r="I58" i="11"/>
  <c r="I3" i="11"/>
  <c r="I11" i="11"/>
  <c r="I35" i="11"/>
  <c r="I43" i="11"/>
  <c r="I51" i="11"/>
  <c r="I59" i="11"/>
  <c r="I67" i="11"/>
  <c r="I71" i="11"/>
  <c r="I4" i="11"/>
  <c r="I73" i="3"/>
  <c r="I6" i="3"/>
  <c r="I14" i="3"/>
  <c r="I72" i="3"/>
  <c r="I65" i="3"/>
  <c r="I57" i="3"/>
  <c r="I49" i="3"/>
  <c r="I41" i="3"/>
  <c r="I33" i="3"/>
  <c r="I71" i="3"/>
  <c r="I70" i="3"/>
  <c r="I68" i="11"/>
  <c r="I60" i="11"/>
  <c r="I52" i="11"/>
  <c r="I44" i="11"/>
  <c r="I36" i="11"/>
  <c r="I27" i="11"/>
  <c r="I19" i="11"/>
  <c r="I69" i="3"/>
  <c r="I12" i="11"/>
  <c r="I13" i="11"/>
  <c r="I26" i="11"/>
  <c r="I37" i="11"/>
  <c r="I53" i="11"/>
  <c r="I69" i="11"/>
  <c r="I20" i="11"/>
  <c r="I8" i="11"/>
  <c r="I21" i="11"/>
  <c r="I28" i="11"/>
  <c r="I34" i="11"/>
  <c r="I50" i="11"/>
  <c r="I66" i="11"/>
  <c r="I45" i="11"/>
  <c r="I61" i="11"/>
  <c r="I5" i="11"/>
  <c r="L2" i="11"/>
  <c r="I22" i="3"/>
  <c r="I15" i="3"/>
  <c r="I7" i="3"/>
  <c r="I23" i="3"/>
  <c r="I63" i="3"/>
  <c r="I55" i="3"/>
  <c r="I47" i="3"/>
  <c r="I39" i="3"/>
  <c r="I31" i="3"/>
  <c r="I8" i="3"/>
  <c r="I24" i="3"/>
  <c r="I16" i="3"/>
  <c r="I13" i="3"/>
  <c r="I5" i="3"/>
  <c r="I21" i="3"/>
  <c r="I62" i="3"/>
  <c r="I54" i="3"/>
  <c r="I46" i="3"/>
  <c r="I38" i="3"/>
  <c r="I30" i="3"/>
  <c r="I66" i="3"/>
  <c r="I58" i="3"/>
  <c r="I50" i="3"/>
  <c r="I42" i="3"/>
  <c r="I34" i="3"/>
  <c r="I26" i="3"/>
  <c r="I18" i="3"/>
  <c r="I10" i="3"/>
  <c r="I2" i="3"/>
  <c r="I61" i="3"/>
  <c r="I53" i="3"/>
  <c r="I45" i="3"/>
  <c r="I37" i="3"/>
  <c r="I29" i="3"/>
  <c r="I68" i="3"/>
  <c r="I52" i="3"/>
  <c r="I44" i="3"/>
  <c r="I36" i="3"/>
  <c r="I28" i="3"/>
  <c r="I67" i="3"/>
  <c r="I59" i="3"/>
  <c r="I51" i="3"/>
  <c r="I43" i="3"/>
  <c r="I35" i="3"/>
  <c r="I27" i="3"/>
  <c r="I4" i="3"/>
  <c r="I20" i="3"/>
  <c r="I12" i="3"/>
  <c r="I64" i="3"/>
  <c r="I56" i="3"/>
  <c r="I48" i="3"/>
  <c r="I40" i="3"/>
  <c r="I32" i="3"/>
  <c r="I60" i="3"/>
  <c r="I3" i="3"/>
  <c r="I19" i="3"/>
  <c r="B83" i="1"/>
  <c r="L2" i="3"/>
  <c r="I11" i="3"/>
  <c r="J2" i="11" l="1"/>
  <c r="J2" i="3"/>
</calcChain>
</file>

<file path=xl/sharedStrings.xml><?xml version="1.0" encoding="utf-8"?>
<sst xmlns="http://schemas.openxmlformats.org/spreadsheetml/2006/main" count="47" uniqueCount="26">
  <si>
    <t>EDAD</t>
  </si>
  <si>
    <t>M</t>
  </si>
  <si>
    <t>F</t>
  </si>
  <si>
    <t>TOTAL</t>
  </si>
  <si>
    <t>Tasas M</t>
  </si>
  <si>
    <t>Tasas F</t>
  </si>
  <si>
    <r>
      <t>a</t>
    </r>
    <r>
      <rPr>
        <vertAlign val="subscript"/>
        <sz val="11"/>
        <color theme="1"/>
        <rFont val="Calibri"/>
        <family val="2"/>
      </rPr>
      <t>1</t>
    </r>
  </si>
  <si>
    <r>
      <t>α</t>
    </r>
    <r>
      <rPr>
        <vertAlign val="subscript"/>
        <sz val="11"/>
        <color theme="1"/>
        <rFont val="Calibri"/>
        <family val="2"/>
      </rPr>
      <t>1</t>
    </r>
  </si>
  <si>
    <r>
      <t>a</t>
    </r>
    <r>
      <rPr>
        <vertAlign val="subscript"/>
        <sz val="11"/>
        <color theme="1"/>
        <rFont val="Calibri"/>
        <family val="2"/>
      </rPr>
      <t>2</t>
    </r>
  </si>
  <si>
    <r>
      <t>µ</t>
    </r>
    <r>
      <rPr>
        <vertAlign val="subscript"/>
        <sz val="11"/>
        <color theme="1"/>
        <rFont val="Calibri"/>
        <family val="2"/>
      </rPr>
      <t>2</t>
    </r>
  </si>
  <si>
    <r>
      <t>α</t>
    </r>
    <r>
      <rPr>
        <vertAlign val="subscript"/>
        <sz val="11"/>
        <color theme="1"/>
        <rFont val="Calibri"/>
        <family val="2"/>
      </rPr>
      <t>2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</si>
  <si>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</si>
  <si>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r>
      <t>a</t>
    </r>
    <r>
      <rPr>
        <vertAlign val="subscript"/>
        <sz val="11"/>
        <color theme="1"/>
        <rFont val="Calibri"/>
        <family val="2"/>
      </rPr>
      <t>3</t>
    </r>
  </si>
  <si>
    <r>
      <t>α</t>
    </r>
    <r>
      <rPr>
        <vertAlign val="subscript"/>
        <sz val="11"/>
        <color theme="1"/>
        <rFont val="Calibri"/>
        <family val="2"/>
      </rPr>
      <t>3</t>
    </r>
  </si>
  <si>
    <r>
      <t>µ</t>
    </r>
    <r>
      <rPr>
        <vertAlign val="subscript"/>
        <sz val="11"/>
        <color theme="1"/>
        <rFont val="Calibri"/>
        <family val="2"/>
      </rPr>
      <t>3</t>
    </r>
  </si>
  <si>
    <t>c</t>
  </si>
  <si>
    <r>
      <t>λ</t>
    </r>
    <r>
      <rPr>
        <vertAlign val="subscript"/>
        <sz val="11"/>
        <color theme="1"/>
        <rFont val="Calibri"/>
        <family val="2"/>
      </rPr>
      <t>3</t>
    </r>
  </si>
  <si>
    <t>Tasas estimadas</t>
  </si>
  <si>
    <t>Error</t>
  </si>
  <si>
    <t>n</t>
  </si>
  <si>
    <t>Est - obs</t>
  </si>
  <si>
    <t>Población M</t>
  </si>
  <si>
    <t>Población F</t>
  </si>
  <si>
    <t>edad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</si>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</sst>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3" fillId="0" borderId="1" xfId="0" applyFont="1" applyBorder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0" xfId="0" applyFont="1" applyFill="1"/>
    <xf numFmtId="164" fontId="0" fillId="0" borderId="1" xfId="0" applyNumberFormat="1" applyBorder="1"/>
    <xf numFmtId="0" fontId="1" fillId="6" borderId="1" xfId="0" applyFont="1" applyFill="1" applyBorder="1"/>
    <xf numFmtId="0" fontId="3" fillId="5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Migrantes devueltos de Estados Unidos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876090073789612E-2"/>
          <c:y val="0.1755925484318874"/>
          <c:w val="0.8835314960629920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Hombres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Tasas!$A$2:$A$82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Tasas!$B$2:$B$82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98</c:v>
                </c:pt>
                <c:pt idx="19">
                  <c:v>109</c:v>
                </c:pt>
                <c:pt idx="20">
                  <c:v>86</c:v>
                </c:pt>
                <c:pt idx="21">
                  <c:v>119</c:v>
                </c:pt>
                <c:pt idx="22">
                  <c:v>178</c:v>
                </c:pt>
                <c:pt idx="23">
                  <c:v>124</c:v>
                </c:pt>
                <c:pt idx="24">
                  <c:v>139</c:v>
                </c:pt>
                <c:pt idx="25">
                  <c:v>148</c:v>
                </c:pt>
                <c:pt idx="26">
                  <c:v>133</c:v>
                </c:pt>
                <c:pt idx="27">
                  <c:v>104</c:v>
                </c:pt>
                <c:pt idx="28">
                  <c:v>137</c:v>
                </c:pt>
                <c:pt idx="29">
                  <c:v>133</c:v>
                </c:pt>
                <c:pt idx="30">
                  <c:v>129</c:v>
                </c:pt>
                <c:pt idx="31">
                  <c:v>88</c:v>
                </c:pt>
                <c:pt idx="32">
                  <c:v>111</c:v>
                </c:pt>
                <c:pt idx="33">
                  <c:v>105</c:v>
                </c:pt>
                <c:pt idx="34">
                  <c:v>93</c:v>
                </c:pt>
                <c:pt idx="35">
                  <c:v>93</c:v>
                </c:pt>
                <c:pt idx="36">
                  <c:v>89</c:v>
                </c:pt>
                <c:pt idx="37">
                  <c:v>85</c:v>
                </c:pt>
                <c:pt idx="38">
                  <c:v>82</c:v>
                </c:pt>
                <c:pt idx="39">
                  <c:v>95</c:v>
                </c:pt>
                <c:pt idx="40">
                  <c:v>73</c:v>
                </c:pt>
                <c:pt idx="41">
                  <c:v>46</c:v>
                </c:pt>
                <c:pt idx="42">
                  <c:v>45</c:v>
                </c:pt>
                <c:pt idx="43">
                  <c:v>57</c:v>
                </c:pt>
                <c:pt idx="44">
                  <c:v>23</c:v>
                </c:pt>
                <c:pt idx="45">
                  <c:v>56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13</c:v>
                </c:pt>
                <c:pt idx="50">
                  <c:v>20</c:v>
                </c:pt>
                <c:pt idx="51">
                  <c:v>13</c:v>
                </c:pt>
                <c:pt idx="52">
                  <c:v>18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4</c:v>
                </c:pt>
                <c:pt idx="57">
                  <c:v>10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5-42B8-9E8E-8066D141A77E}"/>
            </c:ext>
          </c:extLst>
        </c:ser>
        <c:ser>
          <c:idx val="1"/>
          <c:order val="1"/>
          <c:tx>
            <c:v>Mujeres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Tasas!$A$2:$A$82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Tasas!$C$2:$C$82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</c:v>
                </c:pt>
                <c:pt idx="19">
                  <c:v>35</c:v>
                </c:pt>
                <c:pt idx="20">
                  <c:v>29</c:v>
                </c:pt>
                <c:pt idx="21">
                  <c:v>37</c:v>
                </c:pt>
                <c:pt idx="22">
                  <c:v>52</c:v>
                </c:pt>
                <c:pt idx="23">
                  <c:v>22</c:v>
                </c:pt>
                <c:pt idx="24">
                  <c:v>29</c:v>
                </c:pt>
                <c:pt idx="25">
                  <c:v>32</c:v>
                </c:pt>
                <c:pt idx="26">
                  <c:v>36</c:v>
                </c:pt>
                <c:pt idx="27">
                  <c:v>26</c:v>
                </c:pt>
                <c:pt idx="28">
                  <c:v>24</c:v>
                </c:pt>
                <c:pt idx="29">
                  <c:v>19</c:v>
                </c:pt>
                <c:pt idx="30">
                  <c:v>15</c:v>
                </c:pt>
                <c:pt idx="31">
                  <c:v>9</c:v>
                </c:pt>
                <c:pt idx="32">
                  <c:v>13</c:v>
                </c:pt>
                <c:pt idx="33">
                  <c:v>10</c:v>
                </c:pt>
                <c:pt idx="34">
                  <c:v>10</c:v>
                </c:pt>
                <c:pt idx="35">
                  <c:v>13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10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5-42B8-9E8E-8066D141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456943"/>
        <c:axId val="680444463"/>
      </c:barChart>
      <c:catAx>
        <c:axId val="68045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444463"/>
        <c:crosses val="autoZero"/>
        <c:auto val="1"/>
        <c:lblAlgn val="ctr"/>
        <c:lblOffset val="100"/>
        <c:noMultiLvlLbl val="0"/>
      </c:catAx>
      <c:valAx>
        <c:axId val="680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Migrantes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45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Devueltos</a:t>
            </a:r>
            <a:r>
              <a:rPr lang="es-MX" baseline="0"/>
              <a:t> (Hombres) de Estados Unidos a México 2019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'Hombres(M)'!$A$2:$A$82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'Hombres(M)'!$G$2:$G$69</c:f>
              <c:numCache>
                <c:formatCode>General</c:formatCode>
                <c:ptCount val="68"/>
                <c:pt idx="0">
                  <c:v>9.0031837603231092E-20</c:v>
                </c:pt>
                <c:pt idx="1">
                  <c:v>5.755504797701244E-17</c:v>
                </c:pt>
                <c:pt idx="2">
                  <c:v>1.4234572620548893E-14</c:v>
                </c:pt>
                <c:pt idx="3">
                  <c:v>1.5626529955772994E-12</c:v>
                </c:pt>
                <c:pt idx="4">
                  <c:v>8.5641489279726842E-11</c:v>
                </c:pt>
                <c:pt idx="5">
                  <c:v>2.5910081702712119E-9</c:v>
                </c:pt>
                <c:pt idx="6">
                  <c:v>4.715823634389672E-8</c:v>
                </c:pt>
                <c:pt idx="7">
                  <c:v>5.5576098169995791E-7</c:v>
                </c:pt>
                <c:pt idx="8">
                  <c:v>4.5162297932853188E-6</c:v>
                </c:pt>
                <c:pt idx="9">
                  <c:v>2.6704490873974559E-5</c:v>
                </c:pt>
                <c:pt idx="10">
                  <c:v>1.2030807521816668E-4</c:v>
                </c:pt>
                <c:pt idx="11">
                  <c:v>4.2953418399659386E-4</c:v>
                </c:pt>
                <c:pt idx="12">
                  <c:v>1.2569275730657413E-3</c:v>
                </c:pt>
                <c:pt idx="13">
                  <c:v>3.1026597398241024E-3</c:v>
                </c:pt>
                <c:pt idx="14">
                  <c:v>6.6215865330923624E-3</c:v>
                </c:pt>
                <c:pt idx="15">
                  <c:v>1.2477835415221038E-2</c:v>
                </c:pt>
                <c:pt idx="16">
                  <c:v>2.1139152266453534E-2</c:v>
                </c:pt>
                <c:pt idx="17">
                  <c:v>3.2696172479659807E-2</c:v>
                </c:pt>
                <c:pt idx="18">
                  <c:v>4.6783110825703925E-2</c:v>
                </c:pt>
                <c:pt idx="19">
                  <c:v>6.26264637701789E-2</c:v>
                </c:pt>
                <c:pt idx="20">
                  <c:v>7.9193380478530528E-2</c:v>
                </c:pt>
                <c:pt idx="21">
                  <c:v>9.5381017559856951E-2</c:v>
                </c:pt>
                <c:pt idx="22">
                  <c:v>0.11018917267334868</c:v>
                </c:pt>
                <c:pt idx="23">
                  <c:v>0.12283963951034116</c:v>
                </c:pt>
                <c:pt idx="24">
                  <c:v>0.1328313411792493</c:v>
                </c:pt>
                <c:pt idx="25">
                  <c:v>0.13993960535241964</c:v>
                </c:pt>
                <c:pt idx="26">
                  <c:v>0.14417741174716234</c:v>
                </c:pt>
                <c:pt idx="27">
                  <c:v>0.14573760427968394</c:v>
                </c:pt>
                <c:pt idx="28">
                  <c:v>0.14493136628842335</c:v>
                </c:pt>
                <c:pt idx="29">
                  <c:v>0.14213289433544649</c:v>
                </c:pt>
                <c:pt idx="30">
                  <c:v>0.13773522298445134</c:v>
                </c:pt>
                <c:pt idx="31">
                  <c:v>0.13211846180388348</c:v>
                </c:pt>
                <c:pt idx="32">
                  <c:v>0.1256294427412199</c:v>
                </c:pt>
                <c:pt idx="33">
                  <c:v>0.11857068647498277</c:v>
                </c:pt>
                <c:pt idx="34">
                  <c:v>0.11119630959604426</c:v>
                </c:pt>
                <c:pt idx="35">
                  <c:v>0.10371267154225126</c:v>
                </c:pt>
                <c:pt idx="36">
                  <c:v>9.6281949764324221E-2</c:v>
                </c:pt>
                <c:pt idx="37">
                  <c:v>8.9027273572958435E-2</c:v>
                </c:pt>
                <c:pt idx="38">
                  <c:v>8.2038454256597296E-2</c:v>
                </c:pt>
                <c:pt idx="39">
                  <c:v>7.5377683736254059E-2</c:v>
                </c:pt>
                <c:pt idx="40">
                  <c:v>6.9084828265045375E-2</c:v>
                </c:pt>
                <c:pt idx="41">
                  <c:v>6.3182124783962498E-2</c:v>
                </c:pt>
                <c:pt idx="42">
                  <c:v>5.7678208938676347E-2</c:v>
                </c:pt>
                <c:pt idx="43">
                  <c:v>5.2571479837784985E-2</c:v>
                </c:pt>
                <c:pt idx="44">
                  <c:v>4.7852850239241816E-2</c:v>
                </c:pt>
                <c:pt idx="45">
                  <c:v>4.3507952370882327E-2</c:v>
                </c:pt>
                <c:pt idx="46">
                  <c:v>3.9518876868761064E-2</c:v>
                </c:pt>
                <c:pt idx="47">
                  <c:v>3.586552098273145E-2</c:v>
                </c:pt>
                <c:pt idx="48">
                  <c:v>3.2526616112427152E-2</c:v>
                </c:pt>
                <c:pt idx="49">
                  <c:v>2.9480496429931238E-2</c:v>
                </c:pt>
                <c:pt idx="50">
                  <c:v>2.6705661397112165E-2</c:v>
                </c:pt>
                <c:pt idx="51">
                  <c:v>2.4181176319430283E-2</c:v>
                </c:pt>
                <c:pt idx="52">
                  <c:v>2.188694718304296E-2</c:v>
                </c:pt>
                <c:pt idx="53">
                  <c:v>1.9803899110918691E-2</c:v>
                </c:pt>
                <c:pt idx="54">
                  <c:v>1.7914081891635448E-2</c:v>
                </c:pt>
                <c:pt idx="55">
                  <c:v>1.620072113211769E-2</c:v>
                </c:pt>
                <c:pt idx="56">
                  <c:v>1.4648229565459338E-2</c:v>
                </c:pt>
                <c:pt idx="57">
                  <c:v>1.3242189791112682E-2</c:v>
                </c:pt>
                <c:pt idx="58">
                  <c:v>1.1969317119343906E-2</c:v>
                </c:pt>
                <c:pt idx="59">
                  <c:v>1.0817409124882037E-2</c:v>
                </c:pt>
                <c:pt idx="60">
                  <c:v>9.7752868881436153E-3</c:v>
                </c:pt>
                <c:pt idx="61">
                  <c:v>8.8327316319273489E-3</c:v>
                </c:pt>
                <c:pt idx="62">
                  <c:v>7.9804194760614011E-3</c:v>
                </c:pt>
                <c:pt idx="63">
                  <c:v>7.209856273476035E-3</c:v>
                </c:pt>
                <c:pt idx="64">
                  <c:v>6.5133139107116187E-3</c:v>
                </c:pt>
                <c:pt idx="65">
                  <c:v>5.8837690153449827E-3</c:v>
                </c:pt>
                <c:pt idx="66">
                  <c:v>5.314844681339765E-3</c:v>
                </c:pt>
                <c:pt idx="67">
                  <c:v>4.8007555763731691E-3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9-4158-9CA0-291EC3F7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scatterChart>
        <c:scatterStyle val="lineMarker"/>
        <c:varyColors val="0"/>
        <c:ser>
          <c:idx val="1"/>
          <c:order val="1"/>
          <c:tx>
            <c:v>Observados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'Hombres(M)'!$A$2:$A$69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'Hombres(M)'!$B$2:$B$69</c:f>
              <c:numCache>
                <c:formatCode>#,##0.0000000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8.3568333741226394E-2</c:v>
                </c:pt>
                <c:pt idx="19">
                  <c:v>0.10911817498350715</c:v>
                </c:pt>
                <c:pt idx="20">
                  <c:v>7.5028441013686595E-2</c:v>
                </c:pt>
                <c:pt idx="21">
                  <c:v>0.12431626056688214</c:v>
                </c:pt>
                <c:pt idx="22">
                  <c:v>0.16763259455702617</c:v>
                </c:pt>
                <c:pt idx="23">
                  <c:v>0.12336933595460009</c:v>
                </c:pt>
                <c:pt idx="24">
                  <c:v>0.13963421862097647</c:v>
                </c:pt>
                <c:pt idx="25">
                  <c:v>0.13912716504900002</c:v>
                </c:pt>
                <c:pt idx="26">
                  <c:v>0.13938918193222752</c:v>
                </c:pt>
                <c:pt idx="27">
                  <c:v>0.10889128775465118</c:v>
                </c:pt>
                <c:pt idx="28">
                  <c:v>0.13676858754986562</c:v>
                </c:pt>
                <c:pt idx="29">
                  <c:v>0.14999554524508482</c:v>
                </c:pt>
                <c:pt idx="30">
                  <c:v>0.11236786975779933</c:v>
                </c:pt>
                <c:pt idx="31">
                  <c:v>0.11984659635666346</c:v>
                </c:pt>
                <c:pt idx="32">
                  <c:v>0.11563138381598151</c:v>
                </c:pt>
                <c:pt idx="33">
                  <c:v>0.12364767713118546</c:v>
                </c:pt>
                <c:pt idx="34">
                  <c:v>0.11120344850263958</c:v>
                </c:pt>
                <c:pt idx="35">
                  <c:v>9.6248781366235936E-2</c:v>
                </c:pt>
                <c:pt idx="36">
                  <c:v>0.10218433364907145</c:v>
                </c:pt>
                <c:pt idx="37">
                  <c:v>0.11067765977947802</c:v>
                </c:pt>
                <c:pt idx="38">
                  <c:v>8.7065099211742311E-2</c:v>
                </c:pt>
                <c:pt idx="39">
                  <c:v>0.12109793763838626</c:v>
                </c:pt>
                <c:pt idx="40">
                  <c:v>6.8912002205184064E-2</c:v>
                </c:pt>
                <c:pt idx="41">
                  <c:v>7.3611188900712915E-2</c:v>
                </c:pt>
                <c:pt idx="42">
                  <c:v>4.8476491594714982E-2</c:v>
                </c:pt>
                <c:pt idx="43">
                  <c:v>7.42076381791789E-2</c:v>
                </c:pt>
                <c:pt idx="44">
                  <c:v>3.374031982889257E-2</c:v>
                </c:pt>
                <c:pt idx="45">
                  <c:v>6.0914125224212932E-2</c:v>
                </c:pt>
                <c:pt idx="46">
                  <c:v>4.0353608934567319E-2</c:v>
                </c:pt>
                <c:pt idx="47">
                  <c:v>3.9979155695375378E-2</c:v>
                </c:pt>
                <c:pt idx="48">
                  <c:v>3.8002982578908606E-2</c:v>
                </c:pt>
                <c:pt idx="49">
                  <c:v>1.8953365972001503E-2</c:v>
                </c:pt>
                <c:pt idx="50">
                  <c:v>2.245402258201051E-2</c:v>
                </c:pt>
                <c:pt idx="51">
                  <c:v>2.5011688154272092E-2</c:v>
                </c:pt>
                <c:pt idx="52">
                  <c:v>2.5288250938123865E-2</c:v>
                </c:pt>
                <c:pt idx="53">
                  <c:v>1.9801195992237931E-2</c:v>
                </c:pt>
                <c:pt idx="54">
                  <c:v>1.8215539511161158E-2</c:v>
                </c:pt>
                <c:pt idx="55">
                  <c:v>1.6092098296973237E-2</c:v>
                </c:pt>
                <c:pt idx="56">
                  <c:v>6.764801385431324E-3</c:v>
                </c:pt>
                <c:pt idx="57">
                  <c:v>2.0979534464130242E-2</c:v>
                </c:pt>
                <c:pt idx="58">
                  <c:v>1.1445510784532537E-2</c:v>
                </c:pt>
                <c:pt idx="59">
                  <c:v>6.2580964122333268E-3</c:v>
                </c:pt>
                <c:pt idx="60">
                  <c:v>9.5612654016050177E-3</c:v>
                </c:pt>
                <c:pt idx="61">
                  <c:v>5.7625594984268219E-3</c:v>
                </c:pt>
                <c:pt idx="62">
                  <c:v>2.1893575330319318E-3</c:v>
                </c:pt>
                <c:pt idx="63">
                  <c:v>4.6359933890734277E-3</c:v>
                </c:pt>
                <c:pt idx="64">
                  <c:v>0</c:v>
                </c:pt>
                <c:pt idx="65">
                  <c:v>4.3267098616534523E-3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9-4158-9CA0-291EC3F7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valAx>
        <c:axId val="434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8288"/>
        <c:crosses val="autoZero"/>
        <c:crossBetween val="midCat"/>
      </c:valAx>
      <c:valAx>
        <c:axId val="434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de migración por edad específica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Devueltos</a:t>
            </a:r>
            <a:r>
              <a:rPr lang="es-MX" baseline="0"/>
              <a:t> (Mujeres) de Estados Unidos a México 2019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'Mujeres(F)'!$A$2:$A$82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'Mujeres(F)'!$G$2:$G$69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9.7648400298149499E-147</c:v>
                </c:pt>
                <c:pt idx="13">
                  <c:v>1.9534162455860554E-56</c:v>
                </c:pt>
                <c:pt idx="14">
                  <c:v>2.0333096958415109E-22</c:v>
                </c:pt>
                <c:pt idx="15">
                  <c:v>1.2749627335991485E-9</c:v>
                </c:pt>
                <c:pt idx="16">
                  <c:v>7.9868192476140686E-5</c:v>
                </c:pt>
                <c:pt idx="17">
                  <c:v>4.8186905713264502E-3</c:v>
                </c:pt>
                <c:pt idx="18">
                  <c:v>2.1196756000694962E-2</c:v>
                </c:pt>
                <c:pt idx="19">
                  <c:v>3.4742134559753418E-2</c:v>
                </c:pt>
                <c:pt idx="20">
                  <c:v>3.9245949386551224E-2</c:v>
                </c:pt>
                <c:pt idx="21">
                  <c:v>3.8529049148867817E-2</c:v>
                </c:pt>
                <c:pt idx="22">
                  <c:v>3.5876021231752923E-2</c:v>
                </c:pt>
                <c:pt idx="23">
                  <c:v>3.274592604707488E-2</c:v>
                </c:pt>
                <c:pt idx="24">
                  <c:v>2.9664986938611623E-2</c:v>
                </c:pt>
                <c:pt idx="25">
                  <c:v>2.6797831517322731E-2</c:v>
                </c:pt>
                <c:pt idx="26">
                  <c:v>2.4181925699979005E-2</c:v>
                </c:pt>
                <c:pt idx="27">
                  <c:v>2.1812581992282275E-2</c:v>
                </c:pt>
                <c:pt idx="28">
                  <c:v>1.9672396952145395E-2</c:v>
                </c:pt>
                <c:pt idx="29">
                  <c:v>1.7741184034470933E-2</c:v>
                </c:pt>
                <c:pt idx="30">
                  <c:v>1.5999210134354947E-2</c:v>
                </c:pt>
                <c:pt idx="31">
                  <c:v>1.4428159921380943E-2</c:v>
                </c:pt>
                <c:pt idx="32">
                  <c:v>1.3011339799900462E-2</c:v>
                </c:pt>
                <c:pt idx="33">
                  <c:v>1.1733635359404047E-2</c:v>
                </c:pt>
                <c:pt idx="34">
                  <c:v>1.0581395980762543E-2</c:v>
                </c:pt>
                <c:pt idx="35">
                  <c:v>9.5423045841876216E-3</c:v>
                </c:pt>
                <c:pt idx="36">
                  <c:v>8.6052512631081338E-3</c:v>
                </c:pt>
                <c:pt idx="37">
                  <c:v>7.7602162995349232E-3</c:v>
                </c:pt>
                <c:pt idx="38">
                  <c:v>6.9981636379091855E-3</c:v>
                </c:pt>
                <c:pt idx="39">
                  <c:v>6.3109444698179473E-3</c:v>
                </c:pt>
                <c:pt idx="40">
                  <c:v>5.6912101676869194E-3</c:v>
                </c:pt>
                <c:pt idx="41">
                  <c:v>5.1323337279200239E-3</c:v>
                </c:pt>
                <c:pt idx="42">
                  <c:v>4.6283389145613347E-3</c:v>
                </c:pt>
                <c:pt idx="43">
                  <c:v>4.1738363563675286E-3</c:v>
                </c:pt>
                <c:pt idx="44">
                  <c:v>3.7639659175532332E-3</c:v>
                </c:pt>
                <c:pt idx="45">
                  <c:v>3.3943447271844963E-3</c:v>
                </c:pt>
                <c:pt idx="46">
                  <c:v>3.0610203118983949E-3</c:v>
                </c:pt>
                <c:pt idx="47">
                  <c:v>2.7604283309237794E-3</c:v>
                </c:pt>
                <c:pt idx="48">
                  <c:v>2.4893544614988071E-3</c:v>
                </c:pt>
                <c:pt idx="49">
                  <c:v>2.2449000271305831E-3</c:v>
                </c:pt>
                <c:pt idx="50">
                  <c:v>2.0244510011548388E-3</c:v>
                </c:pt>
                <c:pt idx="51">
                  <c:v>1.8256500541430651E-3</c:v>
                </c:pt>
                <c:pt idx="52">
                  <c:v>1.6463713462520197E-3</c:v>
                </c:pt>
                <c:pt idx="53">
                  <c:v>1.4846977949626655E-3</c:v>
                </c:pt>
                <c:pt idx="54">
                  <c:v>1.3389005751255146E-3</c:v>
                </c:pt>
                <c:pt idx="55">
                  <c:v>1.2074206321000911E-3</c:v>
                </c:pt>
                <c:pt idx="56">
                  <c:v>1.0888520103027931E-3</c:v>
                </c:pt>
                <c:pt idx="57">
                  <c:v>9.8192681889019799E-4</c:v>
                </c:pt>
                <c:pt idx="58">
                  <c:v>8.8550167381120878E-4</c:v>
                </c:pt>
                <c:pt idx="59">
                  <c:v>7.9854547124874359E-4</c:v>
                </c:pt>
                <c:pt idx="60">
                  <c:v>7.2012836170858778E-4</c:v>
                </c:pt>
                <c:pt idx="61">
                  <c:v>6.4941180685195766E-4</c:v>
                </c:pt>
                <c:pt idx="62">
                  <c:v>5.8563961274641046E-4</c:v>
                </c:pt>
                <c:pt idx="63">
                  <c:v>5.2812984365088885E-4</c:v>
                </c:pt>
                <c:pt idx="64">
                  <c:v>4.7626752986650983E-4</c:v>
                </c:pt>
                <c:pt idx="65">
                  <c:v>4.2949809167589707E-4</c:v>
                </c:pt>
                <c:pt idx="66">
                  <c:v>3.8732140905121341E-4</c:v>
                </c:pt>
                <c:pt idx="67">
                  <c:v>3.4928647371644701E-4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5-4510-BA91-12F59238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scatterChart>
        <c:scatterStyle val="lineMarker"/>
        <c:varyColors val="0"/>
        <c:ser>
          <c:idx val="1"/>
          <c:order val="1"/>
          <c:tx>
            <c:v>Observados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'Mujeres(F)'!$A$2:$A$69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'Mujeres(F)'!$B$2:$B$69</c:f>
              <c:numCache>
                <c:formatCode>#,##0.0000000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2.3788923524778367E-2</c:v>
                </c:pt>
                <c:pt idx="19">
                  <c:v>3.4742074836414456E-2</c:v>
                </c:pt>
                <c:pt idx="20">
                  <c:v>2.4965500261276873E-2</c:v>
                </c:pt>
                <c:pt idx="21">
                  <c:v>3.852906445183555E-2</c:v>
                </c:pt>
                <c:pt idx="22">
                  <c:v>4.8731801717796008E-2</c:v>
                </c:pt>
                <c:pt idx="23">
                  <c:v>2.1380583126249426E-2</c:v>
                </c:pt>
                <c:pt idx="24">
                  <c:v>2.7931400480420088E-2</c:v>
                </c:pt>
                <c:pt idx="25">
                  <c:v>2.8693349688542657E-2</c:v>
                </c:pt>
                <c:pt idx="26">
                  <c:v>3.5214436353819004E-2</c:v>
                </c:pt>
                <c:pt idx="27">
                  <c:v>2.6011314921991064E-2</c:v>
                </c:pt>
                <c:pt idx="28">
                  <c:v>2.3013900395839088E-2</c:v>
                </c:pt>
                <c:pt idx="29">
                  <c:v>1.9965638086030885E-2</c:v>
                </c:pt>
                <c:pt idx="30">
                  <c:v>1.2312208046766691E-2</c:v>
                </c:pt>
                <c:pt idx="31">
                  <c:v>1.1150592468146474E-2</c:v>
                </c:pt>
                <c:pt idx="32">
                  <c:v>1.2525991432221861E-2</c:v>
                </c:pt>
                <c:pt idx="33">
                  <c:v>1.0777104687717226E-2</c:v>
                </c:pt>
                <c:pt idx="34">
                  <c:v>1.108732264441515E-2</c:v>
                </c:pt>
                <c:pt idx="35">
                  <c:v>1.2537008284069321E-2</c:v>
                </c:pt>
                <c:pt idx="36">
                  <c:v>4.1780649501086823E-3</c:v>
                </c:pt>
                <c:pt idx="37">
                  <c:v>7.2041351735896405E-3</c:v>
                </c:pt>
                <c:pt idx="38">
                  <c:v>6.9984253542952832E-3</c:v>
                </c:pt>
                <c:pt idx="39">
                  <c:v>9.287692066569533E-3</c:v>
                </c:pt>
                <c:pt idx="40">
                  <c:v>4.3604030058874161E-3</c:v>
                </c:pt>
                <c:pt idx="41">
                  <c:v>5.7942882803276663E-3</c:v>
                </c:pt>
                <c:pt idx="42">
                  <c:v>1.002383668363368E-2</c:v>
                </c:pt>
                <c:pt idx="43">
                  <c:v>3.5286064121835721E-3</c:v>
                </c:pt>
                <c:pt idx="44">
                  <c:v>6.6098396717289227E-3</c:v>
                </c:pt>
                <c:pt idx="45">
                  <c:v>4.095767229356821E-3</c:v>
                </c:pt>
                <c:pt idx="46">
                  <c:v>2.5289341680502044E-3</c:v>
                </c:pt>
                <c:pt idx="47">
                  <c:v>2.5559268749321081E-3</c:v>
                </c:pt>
                <c:pt idx="48">
                  <c:v>3.6221734972809549E-3</c:v>
                </c:pt>
                <c:pt idx="49">
                  <c:v>1.3300047747171412E-3</c:v>
                </c:pt>
                <c:pt idx="50">
                  <c:v>4.1048080643059232E-3</c:v>
                </c:pt>
                <c:pt idx="51">
                  <c:v>5.1659118695435054E-3</c:v>
                </c:pt>
                <c:pt idx="52">
                  <c:v>1.2834219108355462E-3</c:v>
                </c:pt>
                <c:pt idx="53">
                  <c:v>1.4798678773959061E-3</c:v>
                </c:pt>
                <c:pt idx="54">
                  <c:v>2.876584458677145E-3</c:v>
                </c:pt>
                <c:pt idx="55">
                  <c:v>2.8814914599796853E-3</c:v>
                </c:pt>
                <c:pt idx="56">
                  <c:v>1.5515350111632944E-3</c:v>
                </c:pt>
                <c:pt idx="57">
                  <c:v>0</c:v>
                </c:pt>
                <c:pt idx="58">
                  <c:v>1.6975190758706151E-3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5-4510-BA91-12F59238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valAx>
        <c:axId val="434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8288"/>
        <c:crosses val="autoZero"/>
        <c:crossBetween val="midCat"/>
      </c:valAx>
      <c:valAx>
        <c:axId val="434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de migración por edad específica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556907</xdr:colOff>
      <xdr:row>1</xdr:row>
      <xdr:rowOff>7097</xdr:rowOff>
    </xdr:from>
    <xdr:to>
      <xdr:col>18</xdr:col>
      <xdr:colOff>399143</xdr:colOff>
      <xdr:row>21</xdr:row>
      <xdr:rowOff>99783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5A2D8-8F28-A05A-300D-D026F5FE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270782</xdr:colOff>
      <xdr:row>3</xdr:row>
      <xdr:rowOff>8164</xdr:rowOff>
    </xdr:from>
    <xdr:to>
      <xdr:col>13</xdr:col>
      <xdr:colOff>571814</xdr:colOff>
      <xdr:row>10</xdr:row>
      <xdr:rowOff>65107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D53EA9-B99B-BE1E-C0AB-FB177BCF1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8782" y="579664"/>
          <a:ext cx="3419048" cy="167619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3</xdr:row>
      <xdr:rowOff>144235</xdr:rowOff>
    </xdr:from>
    <xdr:to>
      <xdr:col>18</xdr:col>
      <xdr:colOff>741118</xdr:colOff>
      <xdr:row>8</xdr:row>
      <xdr:rowOff>183547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7A016C-61C5-B5F8-31A3-B5D516CF2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6035" y="715735"/>
          <a:ext cx="3761905" cy="1195919"/>
        </a:xfrm>
        <a:prstGeom prst="rect">
          <a:avLst/>
        </a:prstGeom>
      </xdr:spPr>
    </xdr:pic>
    <xdr:clientData/>
  </xdr:twoCellAnchor>
  <xdr:twoCellAnchor>
    <xdr:from>
      <xdr:col>9</xdr:col>
      <xdr:colOff>326571</xdr:colOff>
      <xdr:row>11</xdr:row>
      <xdr:rowOff>136072</xdr:rowOff>
    </xdr:from>
    <xdr:to>
      <xdr:col>19</xdr:col>
      <xdr:colOff>161433</xdr:colOff>
      <xdr:row>29</xdr:row>
      <xdr:rowOff>77621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608A32-900C-4F9D-5964-C726BE29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270782</xdr:colOff>
      <xdr:row>3</xdr:row>
      <xdr:rowOff>8164</xdr:rowOff>
    </xdr:from>
    <xdr:to>
      <xdr:col>13</xdr:col>
      <xdr:colOff>571814</xdr:colOff>
      <xdr:row>10</xdr:row>
      <xdr:rowOff>65107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C94BB0-2E4C-4DAB-8DA5-B65066CE3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3182" y="560614"/>
          <a:ext cx="3418882" cy="1523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3</xdr:row>
      <xdr:rowOff>144235</xdr:rowOff>
    </xdr:from>
    <xdr:to>
      <xdr:col>18</xdr:col>
      <xdr:colOff>741118</xdr:colOff>
      <xdr:row>8</xdr:row>
      <xdr:rowOff>183547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4049CB-E8A9-4FBD-A0CA-993ADF77F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6764" y="696685"/>
          <a:ext cx="3711104" cy="1087062"/>
        </a:xfrm>
        <a:prstGeom prst="rect">
          <a:avLst/>
        </a:prstGeom>
      </xdr:spPr>
    </xdr:pic>
    <xdr:clientData/>
  </xdr:twoCellAnchor>
  <xdr:twoCellAnchor>
    <xdr:from>
      <xdr:col>9</xdr:col>
      <xdr:colOff>326571</xdr:colOff>
      <xdr:row>11</xdr:row>
      <xdr:rowOff>136072</xdr:rowOff>
    </xdr:from>
    <xdr:to>
      <xdr:col>19</xdr:col>
      <xdr:colOff>161433</xdr:colOff>
      <xdr:row>29</xdr:row>
      <xdr:rowOff>77621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72984B-D8A5-4822-B456-F6F1D864C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86A7-0907-4660-92E7-39D4B224B83D}">
  <dimension ref="A1:G101"/>
  <sheetViews>
    <sheetView zoomScale="70" zoomScaleNormal="70" workbookViewId="0">
      <selection activeCell="J25" sqref="J25"/>
    </sheetView>
  </sheetViews>
  <sheetFormatPr baseColWidth="10" defaultColWidth="10.7265625" defaultRowHeight="14.5" x14ac:dyDescent="0.35"/>
  <cols>
    <col min="4" max="4" width="14.36328125" customWidth="1"/>
    <col min="5" max="5" width="14.08984375" customWidth="1"/>
    <col min="7" max="7" width="11.81640625" bestFit="1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21</v>
      </c>
      <c r="E1" s="6" t="s">
        <v>22</v>
      </c>
      <c r="F1" s="6" t="s">
        <v>4</v>
      </c>
      <c r="G1" s="6" t="s">
        <v>5</v>
      </c>
    </row>
    <row r="2" spans="1:7" x14ac:dyDescent="0.35">
      <c r="A2" s="7">
        <v>0</v>
      </c>
      <c r="B2" s="4">
        <v>0</v>
      </c>
      <c r="C2" s="4">
        <v>0</v>
      </c>
      <c r="D2" s="5">
        <v>916140</v>
      </c>
      <c r="E2" s="5">
        <v>896837</v>
      </c>
      <c r="F2" s="4">
        <f>B2/D2 * 1000</f>
        <v>0</v>
      </c>
      <c r="G2" s="4">
        <f>C2/E2 * 1000</f>
        <v>0</v>
      </c>
    </row>
    <row r="3" spans="1:7" x14ac:dyDescent="0.35">
      <c r="A3" s="7">
        <v>1</v>
      </c>
      <c r="B3" s="4">
        <v>0</v>
      </c>
      <c r="C3" s="4">
        <v>0</v>
      </c>
      <c r="D3" s="5">
        <v>967223</v>
      </c>
      <c r="E3" s="5">
        <v>942735</v>
      </c>
      <c r="F3" s="4">
        <f t="shared" ref="F3:F66" si="0">B3/D3 * 1000</f>
        <v>0</v>
      </c>
      <c r="G3" s="4">
        <f t="shared" ref="G3:G66" si="1">C3/E3 * 1000</f>
        <v>0</v>
      </c>
    </row>
    <row r="4" spans="1:7" x14ac:dyDescent="0.35">
      <c r="A4" s="7">
        <v>2</v>
      </c>
      <c r="B4" s="4">
        <v>0</v>
      </c>
      <c r="C4" s="4">
        <v>0</v>
      </c>
      <c r="D4" s="5">
        <v>1031816</v>
      </c>
      <c r="E4" s="5">
        <v>1009303</v>
      </c>
      <c r="F4" s="4">
        <f t="shared" si="0"/>
        <v>0</v>
      </c>
      <c r="G4" s="4">
        <f t="shared" si="1"/>
        <v>0</v>
      </c>
    </row>
    <row r="5" spans="1:7" x14ac:dyDescent="0.35">
      <c r="A5" s="7">
        <v>3</v>
      </c>
      <c r="B5" s="4">
        <v>0</v>
      </c>
      <c r="C5" s="4">
        <v>0</v>
      </c>
      <c r="D5" s="5">
        <v>1060809</v>
      </c>
      <c r="E5" s="5">
        <v>1047597</v>
      </c>
      <c r="F5" s="4">
        <f t="shared" si="0"/>
        <v>0</v>
      </c>
      <c r="G5" s="4">
        <f t="shared" si="1"/>
        <v>0</v>
      </c>
    </row>
    <row r="6" spans="1:7" x14ac:dyDescent="0.35">
      <c r="A6" s="7">
        <v>4</v>
      </c>
      <c r="B6" s="4">
        <v>0</v>
      </c>
      <c r="C6" s="4">
        <v>0</v>
      </c>
      <c r="D6" s="5">
        <v>1101494</v>
      </c>
      <c r="E6" s="5">
        <v>1073411</v>
      </c>
      <c r="F6" s="4">
        <f t="shared" si="0"/>
        <v>0</v>
      </c>
      <c r="G6" s="4">
        <f t="shared" si="1"/>
        <v>0</v>
      </c>
    </row>
    <row r="7" spans="1:7" x14ac:dyDescent="0.35">
      <c r="A7" s="7">
        <v>5</v>
      </c>
      <c r="B7" s="4">
        <v>0</v>
      </c>
      <c r="C7" s="4">
        <v>0</v>
      </c>
      <c r="D7" s="5">
        <v>1106361</v>
      </c>
      <c r="E7" s="5">
        <v>1072540</v>
      </c>
      <c r="F7" s="4">
        <f t="shared" si="0"/>
        <v>0</v>
      </c>
      <c r="G7" s="4">
        <f t="shared" si="1"/>
        <v>0</v>
      </c>
    </row>
    <row r="8" spans="1:7" x14ac:dyDescent="0.35">
      <c r="A8" s="7">
        <v>6</v>
      </c>
      <c r="B8" s="4">
        <v>0</v>
      </c>
      <c r="C8" s="4">
        <v>0</v>
      </c>
      <c r="D8" s="5">
        <v>1057642</v>
      </c>
      <c r="E8" s="5">
        <v>1037707</v>
      </c>
      <c r="F8" s="4">
        <f t="shared" si="0"/>
        <v>0</v>
      </c>
      <c r="G8" s="4">
        <f t="shared" si="1"/>
        <v>0</v>
      </c>
    </row>
    <row r="9" spans="1:7" x14ac:dyDescent="0.35">
      <c r="A9" s="7">
        <v>7</v>
      </c>
      <c r="B9" s="4">
        <v>0</v>
      </c>
      <c r="C9" s="4">
        <v>0</v>
      </c>
      <c r="D9" s="5">
        <v>1087091</v>
      </c>
      <c r="E9" s="5">
        <v>1059203</v>
      </c>
      <c r="F9" s="4">
        <f t="shared" si="0"/>
        <v>0</v>
      </c>
      <c r="G9" s="4">
        <f t="shared" si="1"/>
        <v>0</v>
      </c>
    </row>
    <row r="10" spans="1:7" x14ac:dyDescent="0.35">
      <c r="A10" s="7">
        <v>8</v>
      </c>
      <c r="B10" s="4">
        <v>0</v>
      </c>
      <c r="C10" s="4">
        <v>0</v>
      </c>
      <c r="D10" s="5">
        <v>1140496</v>
      </c>
      <c r="E10" s="5">
        <v>1093999</v>
      </c>
      <c r="F10" s="4">
        <f t="shared" si="0"/>
        <v>0</v>
      </c>
      <c r="G10" s="4">
        <f t="shared" si="1"/>
        <v>0</v>
      </c>
    </row>
    <row r="11" spans="1:7" x14ac:dyDescent="0.35">
      <c r="A11" s="7">
        <v>9</v>
      </c>
      <c r="B11" s="4">
        <v>0</v>
      </c>
      <c r="C11" s="4">
        <v>0</v>
      </c>
      <c r="D11" s="5">
        <v>1061501</v>
      </c>
      <c r="E11" s="5">
        <v>1047839</v>
      </c>
      <c r="F11" s="4">
        <f t="shared" si="0"/>
        <v>0</v>
      </c>
      <c r="G11" s="4">
        <f t="shared" si="1"/>
        <v>0</v>
      </c>
    </row>
    <row r="12" spans="1:7" x14ac:dyDescent="0.35">
      <c r="A12" s="7">
        <v>10</v>
      </c>
      <c r="B12" s="4">
        <v>0</v>
      </c>
      <c r="C12" s="4">
        <v>0</v>
      </c>
      <c r="D12" s="5">
        <v>1174026</v>
      </c>
      <c r="E12" s="5">
        <v>1125241</v>
      </c>
      <c r="F12" s="4">
        <f t="shared" si="0"/>
        <v>0</v>
      </c>
      <c r="G12" s="4">
        <f t="shared" si="1"/>
        <v>0</v>
      </c>
    </row>
    <row r="13" spans="1:7" x14ac:dyDescent="0.35">
      <c r="A13" s="7">
        <v>11</v>
      </c>
      <c r="B13" s="4">
        <v>0</v>
      </c>
      <c r="C13" s="4">
        <v>0</v>
      </c>
      <c r="D13" s="5">
        <v>1066706</v>
      </c>
      <c r="E13" s="5">
        <v>1034766</v>
      </c>
      <c r="F13" s="4">
        <f t="shared" si="0"/>
        <v>0</v>
      </c>
      <c r="G13" s="4">
        <f t="shared" si="1"/>
        <v>0</v>
      </c>
    </row>
    <row r="14" spans="1:7" x14ac:dyDescent="0.35">
      <c r="A14" s="7">
        <v>12</v>
      </c>
      <c r="B14" s="4">
        <v>0</v>
      </c>
      <c r="C14" s="4">
        <v>0</v>
      </c>
      <c r="D14" s="5">
        <v>1146128</v>
      </c>
      <c r="E14" s="5">
        <v>1103439</v>
      </c>
      <c r="F14" s="4">
        <f t="shared" si="0"/>
        <v>0</v>
      </c>
      <c r="G14" s="4">
        <f t="shared" si="1"/>
        <v>0</v>
      </c>
    </row>
    <row r="15" spans="1:7" x14ac:dyDescent="0.35">
      <c r="A15" s="7">
        <v>13</v>
      </c>
      <c r="B15" s="4">
        <v>0</v>
      </c>
      <c r="C15" s="4">
        <v>0</v>
      </c>
      <c r="D15" s="5">
        <v>1082309</v>
      </c>
      <c r="E15" s="5">
        <v>1058332</v>
      </c>
      <c r="F15" s="4">
        <f t="shared" si="0"/>
        <v>0</v>
      </c>
      <c r="G15" s="4">
        <f t="shared" si="1"/>
        <v>0</v>
      </c>
    </row>
    <row r="16" spans="1:7" x14ac:dyDescent="0.35">
      <c r="A16" s="7">
        <v>14</v>
      </c>
      <c r="B16" s="4">
        <v>0</v>
      </c>
      <c r="C16" s="4">
        <v>0</v>
      </c>
      <c r="D16" s="5">
        <v>1085091</v>
      </c>
      <c r="E16" s="5">
        <v>1067502</v>
      </c>
      <c r="F16" s="4">
        <f t="shared" si="0"/>
        <v>0</v>
      </c>
      <c r="G16" s="4">
        <f t="shared" si="1"/>
        <v>0</v>
      </c>
    </row>
    <row r="17" spans="1:7" x14ac:dyDescent="0.35">
      <c r="A17" s="7">
        <v>15</v>
      </c>
      <c r="B17" s="4">
        <v>0</v>
      </c>
      <c r="C17" s="4">
        <v>0</v>
      </c>
      <c r="D17" s="5">
        <v>1113136</v>
      </c>
      <c r="E17" s="5">
        <v>1080658</v>
      </c>
      <c r="F17" s="4">
        <f t="shared" si="0"/>
        <v>0</v>
      </c>
      <c r="G17" s="4">
        <f t="shared" si="1"/>
        <v>0</v>
      </c>
    </row>
    <row r="18" spans="1:7" x14ac:dyDescent="0.35">
      <c r="A18" s="7">
        <v>16</v>
      </c>
      <c r="B18" s="4">
        <v>0</v>
      </c>
      <c r="C18" s="4">
        <v>0</v>
      </c>
      <c r="D18" s="5">
        <v>1054448</v>
      </c>
      <c r="E18" s="5">
        <v>1032036</v>
      </c>
      <c r="F18" s="4">
        <f t="shared" si="0"/>
        <v>0</v>
      </c>
      <c r="G18" s="4">
        <f t="shared" si="1"/>
        <v>0</v>
      </c>
    </row>
    <row r="19" spans="1:7" x14ac:dyDescent="0.35">
      <c r="A19" s="7">
        <v>17</v>
      </c>
      <c r="B19" s="4">
        <v>0</v>
      </c>
      <c r="C19" s="4">
        <v>0</v>
      </c>
      <c r="D19" s="5">
        <v>1122956</v>
      </c>
      <c r="E19" s="5">
        <v>1089440</v>
      </c>
      <c r="F19" s="4">
        <f t="shared" si="0"/>
        <v>0</v>
      </c>
      <c r="G19" s="4">
        <f t="shared" si="1"/>
        <v>0</v>
      </c>
    </row>
    <row r="20" spans="1:7" x14ac:dyDescent="0.35">
      <c r="A20" s="7">
        <v>18</v>
      </c>
      <c r="B20" s="4">
        <v>98</v>
      </c>
      <c r="C20" s="4">
        <v>27</v>
      </c>
      <c r="D20" s="5">
        <v>1172693</v>
      </c>
      <c r="E20" s="5">
        <v>1134982</v>
      </c>
      <c r="F20" s="4">
        <f t="shared" si="0"/>
        <v>8.3568333741226394E-2</v>
      </c>
      <c r="G20" s="4">
        <f t="shared" si="1"/>
        <v>2.3788923524778367E-2</v>
      </c>
    </row>
    <row r="21" spans="1:7" x14ac:dyDescent="0.35">
      <c r="A21" s="7">
        <v>19</v>
      </c>
      <c r="B21" s="4">
        <v>109</v>
      </c>
      <c r="C21" s="4">
        <v>35</v>
      </c>
      <c r="D21" s="5">
        <v>998917</v>
      </c>
      <c r="E21" s="5">
        <v>1007424</v>
      </c>
      <c r="F21" s="4">
        <f t="shared" si="0"/>
        <v>0.10911817498350715</v>
      </c>
      <c r="G21" s="4">
        <f t="shared" si="1"/>
        <v>3.4742074836414456E-2</v>
      </c>
    </row>
    <row r="22" spans="1:7" x14ac:dyDescent="0.35">
      <c r="A22" s="7">
        <v>20</v>
      </c>
      <c r="B22" s="4">
        <v>86</v>
      </c>
      <c r="C22" s="4">
        <v>29</v>
      </c>
      <c r="D22" s="5">
        <v>1146232</v>
      </c>
      <c r="E22" s="5">
        <v>1161603</v>
      </c>
      <c r="F22" s="4">
        <f t="shared" si="0"/>
        <v>7.5028441013686595E-2</v>
      </c>
      <c r="G22" s="4">
        <f t="shared" si="1"/>
        <v>2.4965500261276873E-2</v>
      </c>
    </row>
    <row r="23" spans="1:7" x14ac:dyDescent="0.35">
      <c r="A23" s="7">
        <v>21</v>
      </c>
      <c r="B23" s="4">
        <v>119</v>
      </c>
      <c r="C23" s="4">
        <v>37</v>
      </c>
      <c r="D23" s="5">
        <v>957236</v>
      </c>
      <c r="E23" s="5">
        <v>960314</v>
      </c>
      <c r="F23" s="4">
        <f t="shared" si="0"/>
        <v>0.12431626056688214</v>
      </c>
      <c r="G23" s="4">
        <f t="shared" si="1"/>
        <v>3.852906445183555E-2</v>
      </c>
    </row>
    <row r="24" spans="1:7" x14ac:dyDescent="0.35">
      <c r="A24" s="7">
        <v>22</v>
      </c>
      <c r="B24" s="4">
        <v>178</v>
      </c>
      <c r="C24" s="4">
        <v>52</v>
      </c>
      <c r="D24" s="5">
        <v>1061846</v>
      </c>
      <c r="E24" s="5">
        <v>1067065</v>
      </c>
      <c r="F24" s="4">
        <f t="shared" si="0"/>
        <v>0.16763259455702617</v>
      </c>
      <c r="G24" s="4">
        <f t="shared" si="1"/>
        <v>4.8731801717796008E-2</v>
      </c>
    </row>
    <row r="25" spans="1:7" x14ac:dyDescent="0.35">
      <c r="A25" s="7">
        <v>23</v>
      </c>
      <c r="B25" s="4">
        <v>124</v>
      </c>
      <c r="C25" s="4">
        <v>22</v>
      </c>
      <c r="D25" s="5">
        <v>1005112</v>
      </c>
      <c r="E25" s="5">
        <v>1028971</v>
      </c>
      <c r="F25" s="4">
        <f t="shared" si="0"/>
        <v>0.12336933595460009</v>
      </c>
      <c r="G25" s="4">
        <f t="shared" si="1"/>
        <v>2.1380583126249426E-2</v>
      </c>
    </row>
    <row r="26" spans="1:7" x14ac:dyDescent="0.35">
      <c r="A26" s="7">
        <v>24</v>
      </c>
      <c r="B26" s="4">
        <v>139</v>
      </c>
      <c r="C26" s="4">
        <v>29</v>
      </c>
      <c r="D26" s="5">
        <v>995458</v>
      </c>
      <c r="E26" s="5">
        <v>1038258</v>
      </c>
      <c r="F26" s="4">
        <f t="shared" si="0"/>
        <v>0.13963421862097647</v>
      </c>
      <c r="G26" s="4">
        <f t="shared" si="1"/>
        <v>2.7931400480420088E-2</v>
      </c>
    </row>
    <row r="27" spans="1:7" x14ac:dyDescent="0.35">
      <c r="A27" s="7">
        <v>25</v>
      </c>
      <c r="B27" s="4">
        <v>148</v>
      </c>
      <c r="C27" s="4">
        <v>32</v>
      </c>
      <c r="D27" s="5">
        <v>1063775</v>
      </c>
      <c r="E27" s="5">
        <v>1115241</v>
      </c>
      <c r="F27" s="4">
        <f t="shared" si="0"/>
        <v>0.13912716504900002</v>
      </c>
      <c r="G27" s="4">
        <f t="shared" si="1"/>
        <v>2.8693349688542657E-2</v>
      </c>
    </row>
    <row r="28" spans="1:7" x14ac:dyDescent="0.35">
      <c r="A28" s="7">
        <v>26</v>
      </c>
      <c r="B28" s="4">
        <v>133</v>
      </c>
      <c r="C28" s="4">
        <v>36</v>
      </c>
      <c r="D28" s="5">
        <v>954163</v>
      </c>
      <c r="E28" s="5">
        <v>1022308</v>
      </c>
      <c r="F28" s="4">
        <f t="shared" si="0"/>
        <v>0.13938918193222752</v>
      </c>
      <c r="G28" s="4">
        <f t="shared" si="1"/>
        <v>3.5214436353819004E-2</v>
      </c>
    </row>
    <row r="29" spans="1:7" x14ac:dyDescent="0.35">
      <c r="A29" s="7">
        <v>27</v>
      </c>
      <c r="B29" s="4">
        <v>104</v>
      </c>
      <c r="C29" s="4">
        <v>26</v>
      </c>
      <c r="D29" s="5">
        <v>955081</v>
      </c>
      <c r="E29" s="5">
        <v>999565</v>
      </c>
      <c r="F29" s="4">
        <f t="shared" si="0"/>
        <v>0.10889128775465118</v>
      </c>
      <c r="G29" s="4">
        <f t="shared" si="1"/>
        <v>2.6011314921991064E-2</v>
      </c>
    </row>
    <row r="30" spans="1:7" x14ac:dyDescent="0.35">
      <c r="A30" s="7">
        <v>28</v>
      </c>
      <c r="B30" s="4">
        <v>137</v>
      </c>
      <c r="C30" s="4">
        <v>24</v>
      </c>
      <c r="D30" s="5">
        <v>1001692</v>
      </c>
      <c r="E30" s="5">
        <v>1042848</v>
      </c>
      <c r="F30" s="4">
        <f t="shared" si="0"/>
        <v>0.13676858754986562</v>
      </c>
      <c r="G30" s="4">
        <f t="shared" si="1"/>
        <v>2.3013900395839088E-2</v>
      </c>
    </row>
    <row r="31" spans="1:7" x14ac:dyDescent="0.35">
      <c r="A31" s="7">
        <v>29</v>
      </c>
      <c r="B31" s="4">
        <v>133</v>
      </c>
      <c r="C31" s="4">
        <v>19</v>
      </c>
      <c r="D31" s="5">
        <v>886693</v>
      </c>
      <c r="E31" s="5">
        <v>951635</v>
      </c>
      <c r="F31" s="4">
        <f t="shared" si="0"/>
        <v>0.14999554524508482</v>
      </c>
      <c r="G31" s="4">
        <f t="shared" si="1"/>
        <v>1.9965638086030885E-2</v>
      </c>
    </row>
    <row r="32" spans="1:7" x14ac:dyDescent="0.35">
      <c r="A32" s="7">
        <v>30</v>
      </c>
      <c r="B32" s="4">
        <v>129</v>
      </c>
      <c r="C32" s="4">
        <v>15</v>
      </c>
      <c r="D32" s="5">
        <v>1148015</v>
      </c>
      <c r="E32" s="5">
        <v>1218303</v>
      </c>
      <c r="F32" s="4">
        <f t="shared" si="0"/>
        <v>0.11236786975779933</v>
      </c>
      <c r="G32" s="4">
        <f t="shared" si="1"/>
        <v>1.2312208046766691E-2</v>
      </c>
    </row>
    <row r="33" spans="1:7" x14ac:dyDescent="0.35">
      <c r="A33" s="7">
        <v>31</v>
      </c>
      <c r="B33" s="4">
        <v>88</v>
      </c>
      <c r="C33" s="4">
        <v>9</v>
      </c>
      <c r="D33" s="5">
        <v>734272</v>
      </c>
      <c r="E33" s="5">
        <v>807132</v>
      </c>
      <c r="F33" s="4">
        <f t="shared" si="0"/>
        <v>0.11984659635666346</v>
      </c>
      <c r="G33" s="4">
        <f t="shared" si="1"/>
        <v>1.1150592468146474E-2</v>
      </c>
    </row>
    <row r="34" spans="1:7" x14ac:dyDescent="0.35">
      <c r="A34" s="7">
        <v>32</v>
      </c>
      <c r="B34" s="4">
        <v>111</v>
      </c>
      <c r="C34" s="4">
        <v>13</v>
      </c>
      <c r="D34" s="5">
        <v>959947</v>
      </c>
      <c r="E34" s="5">
        <v>1037842</v>
      </c>
      <c r="F34" s="4">
        <f t="shared" si="0"/>
        <v>0.11563138381598151</v>
      </c>
      <c r="G34" s="4">
        <f t="shared" si="1"/>
        <v>1.2525991432221861E-2</v>
      </c>
    </row>
    <row r="35" spans="1:7" x14ac:dyDescent="0.35">
      <c r="A35" s="7">
        <v>33</v>
      </c>
      <c r="B35" s="4">
        <v>105</v>
      </c>
      <c r="C35" s="4">
        <v>10</v>
      </c>
      <c r="D35" s="5">
        <v>849187</v>
      </c>
      <c r="E35" s="5">
        <v>927893</v>
      </c>
      <c r="F35" s="4">
        <f t="shared" si="0"/>
        <v>0.12364767713118546</v>
      </c>
      <c r="G35" s="4">
        <f t="shared" si="1"/>
        <v>1.0777104687717226E-2</v>
      </c>
    </row>
    <row r="36" spans="1:7" x14ac:dyDescent="0.35">
      <c r="A36" s="7">
        <v>34</v>
      </c>
      <c r="B36" s="4">
        <v>93</v>
      </c>
      <c r="C36" s="4">
        <v>10</v>
      </c>
      <c r="D36" s="5">
        <v>836305</v>
      </c>
      <c r="E36" s="5">
        <v>901931</v>
      </c>
      <c r="F36" s="4">
        <f t="shared" si="0"/>
        <v>0.11120344850263958</v>
      </c>
      <c r="G36" s="4">
        <f t="shared" si="1"/>
        <v>1.108732264441515E-2</v>
      </c>
    </row>
    <row r="37" spans="1:7" x14ac:dyDescent="0.35">
      <c r="A37" s="7">
        <v>35</v>
      </c>
      <c r="B37" s="4">
        <v>93</v>
      </c>
      <c r="C37" s="4">
        <v>13</v>
      </c>
      <c r="D37" s="5">
        <v>966246</v>
      </c>
      <c r="E37" s="5">
        <v>1036930</v>
      </c>
      <c r="F37" s="4">
        <f t="shared" si="0"/>
        <v>9.6248781366235936E-2</v>
      </c>
      <c r="G37" s="4">
        <f t="shared" si="1"/>
        <v>1.2537008284069321E-2</v>
      </c>
    </row>
    <row r="38" spans="1:7" x14ac:dyDescent="0.35">
      <c r="A38" s="7">
        <v>36</v>
      </c>
      <c r="B38" s="4">
        <v>89</v>
      </c>
      <c r="C38" s="4">
        <v>4</v>
      </c>
      <c r="D38" s="5">
        <v>870975</v>
      </c>
      <c r="E38" s="5">
        <v>957381</v>
      </c>
      <c r="F38" s="4">
        <f t="shared" si="0"/>
        <v>0.10218433364907145</v>
      </c>
      <c r="G38" s="4">
        <f t="shared" si="1"/>
        <v>4.1780649501086823E-3</v>
      </c>
    </row>
    <row r="39" spans="1:7" x14ac:dyDescent="0.35">
      <c r="A39" s="7">
        <v>37</v>
      </c>
      <c r="B39" s="4">
        <v>85</v>
      </c>
      <c r="C39" s="4">
        <v>6</v>
      </c>
      <c r="D39" s="5">
        <v>767996</v>
      </c>
      <c r="E39" s="5">
        <v>832855</v>
      </c>
      <c r="F39" s="4">
        <f t="shared" si="0"/>
        <v>0.11067765977947802</v>
      </c>
      <c r="G39" s="4">
        <f t="shared" si="1"/>
        <v>7.2041351735896405E-3</v>
      </c>
    </row>
    <row r="40" spans="1:7" x14ac:dyDescent="0.35">
      <c r="A40" s="7">
        <v>38</v>
      </c>
      <c r="B40" s="4">
        <v>82</v>
      </c>
      <c r="C40" s="4">
        <v>7</v>
      </c>
      <c r="D40" s="5">
        <v>941824</v>
      </c>
      <c r="E40" s="5">
        <v>1000225</v>
      </c>
      <c r="F40" s="4">
        <f t="shared" si="0"/>
        <v>8.7065099211742311E-2</v>
      </c>
      <c r="G40" s="4">
        <f t="shared" si="1"/>
        <v>6.9984253542952832E-3</v>
      </c>
    </row>
    <row r="41" spans="1:7" x14ac:dyDescent="0.35">
      <c r="A41" s="7">
        <v>39</v>
      </c>
      <c r="B41" s="4">
        <v>95</v>
      </c>
      <c r="C41" s="4">
        <v>8</v>
      </c>
      <c r="D41" s="5">
        <v>784489</v>
      </c>
      <c r="E41" s="5">
        <v>861355</v>
      </c>
      <c r="F41" s="4">
        <f t="shared" si="0"/>
        <v>0.12109793763838626</v>
      </c>
      <c r="G41" s="4">
        <f t="shared" si="1"/>
        <v>9.287692066569533E-3</v>
      </c>
    </row>
    <row r="42" spans="1:7" x14ac:dyDescent="0.35">
      <c r="A42" s="7">
        <v>40</v>
      </c>
      <c r="B42" s="4">
        <v>73</v>
      </c>
      <c r="C42" s="4">
        <v>5</v>
      </c>
      <c r="D42" s="5">
        <v>1059322</v>
      </c>
      <c r="E42" s="5">
        <v>1146683</v>
      </c>
      <c r="F42" s="4">
        <f t="shared" si="0"/>
        <v>6.8912002205184064E-2</v>
      </c>
      <c r="G42" s="4">
        <f t="shared" si="1"/>
        <v>4.3604030058874161E-3</v>
      </c>
    </row>
    <row r="43" spans="1:7" x14ac:dyDescent="0.35">
      <c r="A43" s="7">
        <v>41</v>
      </c>
      <c r="B43" s="4">
        <v>46</v>
      </c>
      <c r="C43" s="4">
        <v>4</v>
      </c>
      <c r="D43" s="5">
        <v>624905</v>
      </c>
      <c r="E43" s="5">
        <v>690335</v>
      </c>
      <c r="F43" s="4">
        <f t="shared" si="0"/>
        <v>7.3611188900712915E-2</v>
      </c>
      <c r="G43" s="4">
        <f t="shared" si="1"/>
        <v>5.7942882803276663E-3</v>
      </c>
    </row>
    <row r="44" spans="1:7" x14ac:dyDescent="0.35">
      <c r="A44" s="7">
        <v>42</v>
      </c>
      <c r="B44" s="4">
        <v>45</v>
      </c>
      <c r="C44" s="4">
        <v>10</v>
      </c>
      <c r="D44" s="5">
        <v>928285</v>
      </c>
      <c r="E44" s="5">
        <v>997622</v>
      </c>
      <c r="F44" s="4">
        <f t="shared" si="0"/>
        <v>4.8476491594714982E-2</v>
      </c>
      <c r="G44" s="4">
        <f t="shared" si="1"/>
        <v>1.002383668363368E-2</v>
      </c>
    </row>
    <row r="45" spans="1:7" x14ac:dyDescent="0.35">
      <c r="A45" s="7">
        <v>43</v>
      </c>
      <c r="B45" s="4">
        <v>57</v>
      </c>
      <c r="C45" s="4">
        <v>3</v>
      </c>
      <c r="D45" s="5">
        <v>768115</v>
      </c>
      <c r="E45" s="5">
        <v>850194</v>
      </c>
      <c r="F45" s="4">
        <f t="shared" si="0"/>
        <v>7.42076381791789E-2</v>
      </c>
      <c r="G45" s="4">
        <f t="shared" si="1"/>
        <v>3.5286064121835721E-3</v>
      </c>
    </row>
    <row r="46" spans="1:7" x14ac:dyDescent="0.35">
      <c r="A46" s="7">
        <v>44</v>
      </c>
      <c r="B46" s="4">
        <v>23</v>
      </c>
      <c r="C46" s="4">
        <v>5</v>
      </c>
      <c r="D46" s="5">
        <v>681677</v>
      </c>
      <c r="E46" s="5">
        <v>756448</v>
      </c>
      <c r="F46" s="4">
        <f t="shared" si="0"/>
        <v>3.374031982889257E-2</v>
      </c>
      <c r="G46" s="4">
        <f t="shared" si="1"/>
        <v>6.6098396717289227E-3</v>
      </c>
    </row>
    <row r="47" spans="1:7" x14ac:dyDescent="0.35">
      <c r="A47" s="7">
        <v>45</v>
      </c>
      <c r="B47" s="4">
        <v>56</v>
      </c>
      <c r="C47" s="4">
        <v>4</v>
      </c>
      <c r="D47" s="5">
        <v>919327</v>
      </c>
      <c r="E47" s="5">
        <v>976618</v>
      </c>
      <c r="F47" s="4">
        <f t="shared" si="0"/>
        <v>6.0914125224212932E-2</v>
      </c>
      <c r="G47" s="4">
        <f t="shared" si="1"/>
        <v>4.095767229356821E-3</v>
      </c>
    </row>
    <row r="48" spans="1:7" x14ac:dyDescent="0.35">
      <c r="A48" s="7">
        <v>46</v>
      </c>
      <c r="B48" s="4">
        <v>29</v>
      </c>
      <c r="C48" s="4">
        <v>2</v>
      </c>
      <c r="D48" s="5">
        <v>718647</v>
      </c>
      <c r="E48" s="5">
        <v>790847</v>
      </c>
      <c r="F48" s="4">
        <f t="shared" si="0"/>
        <v>4.0353608934567319E-2</v>
      </c>
      <c r="G48" s="4">
        <f t="shared" si="1"/>
        <v>2.5289341680502044E-3</v>
      </c>
    </row>
    <row r="49" spans="1:7" x14ac:dyDescent="0.35">
      <c r="A49" s="7">
        <v>47</v>
      </c>
      <c r="B49" s="4">
        <v>29</v>
      </c>
      <c r="C49" s="4">
        <v>2</v>
      </c>
      <c r="D49" s="5">
        <v>725378</v>
      </c>
      <c r="E49" s="5">
        <v>782495</v>
      </c>
      <c r="F49" s="4">
        <f t="shared" si="0"/>
        <v>3.9979155695375378E-2</v>
      </c>
      <c r="G49" s="4">
        <f t="shared" si="1"/>
        <v>2.5559268749321081E-3</v>
      </c>
    </row>
    <row r="50" spans="1:7" x14ac:dyDescent="0.35">
      <c r="A50" s="7">
        <v>48</v>
      </c>
      <c r="B50" s="4">
        <v>29</v>
      </c>
      <c r="C50" s="4">
        <v>3</v>
      </c>
      <c r="D50" s="5">
        <v>763098</v>
      </c>
      <c r="E50" s="5">
        <v>828232</v>
      </c>
      <c r="F50" s="4">
        <f t="shared" si="0"/>
        <v>3.8002982578908606E-2</v>
      </c>
      <c r="G50" s="4">
        <f t="shared" si="1"/>
        <v>3.6221734972809549E-3</v>
      </c>
    </row>
    <row r="51" spans="1:7" x14ac:dyDescent="0.35">
      <c r="A51" s="7">
        <v>49</v>
      </c>
      <c r="B51" s="4">
        <v>13</v>
      </c>
      <c r="C51" s="4">
        <v>1</v>
      </c>
      <c r="D51" s="5">
        <v>685894</v>
      </c>
      <c r="E51" s="5">
        <v>751877</v>
      </c>
      <c r="F51" s="4">
        <f t="shared" si="0"/>
        <v>1.8953365972001503E-2</v>
      </c>
      <c r="G51" s="4">
        <f t="shared" si="1"/>
        <v>1.3300047747171412E-3</v>
      </c>
    </row>
    <row r="52" spans="1:7" x14ac:dyDescent="0.35">
      <c r="A52" s="7">
        <v>50</v>
      </c>
      <c r="B52" s="4">
        <v>20</v>
      </c>
      <c r="C52" s="4">
        <v>4</v>
      </c>
      <c r="D52" s="5">
        <v>890709</v>
      </c>
      <c r="E52" s="5">
        <v>974467</v>
      </c>
      <c r="F52" s="4">
        <f t="shared" si="0"/>
        <v>2.245402258201051E-2</v>
      </c>
      <c r="G52" s="4">
        <f t="shared" si="1"/>
        <v>4.1048080643059232E-3</v>
      </c>
    </row>
    <row r="53" spans="1:7" x14ac:dyDescent="0.35">
      <c r="A53" s="7">
        <v>51</v>
      </c>
      <c r="B53" s="4">
        <v>13</v>
      </c>
      <c r="C53" s="4">
        <v>3</v>
      </c>
      <c r="D53" s="5">
        <v>519757</v>
      </c>
      <c r="E53" s="5">
        <v>580730</v>
      </c>
      <c r="F53" s="4">
        <f t="shared" si="0"/>
        <v>2.5011688154272092E-2</v>
      </c>
      <c r="G53" s="4">
        <f t="shared" si="1"/>
        <v>5.1659118695435054E-3</v>
      </c>
    </row>
    <row r="54" spans="1:7" x14ac:dyDescent="0.35">
      <c r="A54" s="7">
        <v>52</v>
      </c>
      <c r="B54" s="4">
        <v>18</v>
      </c>
      <c r="C54" s="4">
        <v>1</v>
      </c>
      <c r="D54" s="5">
        <v>711793</v>
      </c>
      <c r="E54" s="5">
        <v>779167</v>
      </c>
      <c r="F54" s="4">
        <f t="shared" si="0"/>
        <v>2.5288250938123865E-2</v>
      </c>
      <c r="G54" s="4">
        <f t="shared" si="1"/>
        <v>1.2834219108355462E-3</v>
      </c>
    </row>
    <row r="55" spans="1:7" x14ac:dyDescent="0.35">
      <c r="A55" s="7">
        <v>53</v>
      </c>
      <c r="B55" s="4">
        <v>12</v>
      </c>
      <c r="C55" s="4">
        <v>1</v>
      </c>
      <c r="D55" s="5">
        <v>606024</v>
      </c>
      <c r="E55" s="5">
        <v>675736</v>
      </c>
      <c r="F55" s="4">
        <f t="shared" si="0"/>
        <v>1.9801195992237931E-2</v>
      </c>
      <c r="G55" s="4">
        <f t="shared" si="1"/>
        <v>1.4798678773959061E-3</v>
      </c>
    </row>
    <row r="56" spans="1:7" x14ac:dyDescent="0.35">
      <c r="A56" s="7">
        <v>54</v>
      </c>
      <c r="B56" s="4">
        <v>11</v>
      </c>
      <c r="C56" s="4">
        <v>2</v>
      </c>
      <c r="D56" s="5">
        <v>603880</v>
      </c>
      <c r="E56" s="5">
        <v>695269</v>
      </c>
      <c r="F56" s="4">
        <f t="shared" si="0"/>
        <v>1.8215539511161158E-2</v>
      </c>
      <c r="G56" s="4">
        <f t="shared" si="1"/>
        <v>2.876584458677145E-3</v>
      </c>
    </row>
    <row r="57" spans="1:7" x14ac:dyDescent="0.35">
      <c r="A57" s="7">
        <v>55</v>
      </c>
      <c r="B57" s="4">
        <v>10</v>
      </c>
      <c r="C57" s="4">
        <v>2</v>
      </c>
      <c r="D57" s="5">
        <v>621423</v>
      </c>
      <c r="E57" s="5">
        <v>694085</v>
      </c>
      <c r="F57" s="4">
        <f t="shared" si="0"/>
        <v>1.6092098296973237E-2</v>
      </c>
      <c r="G57" s="4">
        <f t="shared" si="1"/>
        <v>2.8814914599796853E-3</v>
      </c>
    </row>
    <row r="58" spans="1:7" x14ac:dyDescent="0.35">
      <c r="A58" s="7">
        <v>56</v>
      </c>
      <c r="B58" s="4">
        <v>4</v>
      </c>
      <c r="C58" s="4">
        <v>1</v>
      </c>
      <c r="D58" s="5">
        <v>591296</v>
      </c>
      <c r="E58" s="5">
        <v>644523</v>
      </c>
      <c r="F58" s="4">
        <f t="shared" si="0"/>
        <v>6.764801385431324E-3</v>
      </c>
      <c r="G58" s="4">
        <f t="shared" si="1"/>
        <v>1.5515350111632944E-3</v>
      </c>
    </row>
    <row r="59" spans="1:7" x14ac:dyDescent="0.35">
      <c r="A59" s="7">
        <v>57</v>
      </c>
      <c r="B59" s="4">
        <v>10</v>
      </c>
      <c r="C59" s="4">
        <v>0</v>
      </c>
      <c r="D59" s="5">
        <v>476655</v>
      </c>
      <c r="E59" s="5">
        <v>536515</v>
      </c>
      <c r="F59" s="4">
        <f t="shared" si="0"/>
        <v>2.0979534464130242E-2</v>
      </c>
      <c r="G59" s="4">
        <f t="shared" si="1"/>
        <v>0</v>
      </c>
    </row>
    <row r="60" spans="1:7" x14ac:dyDescent="0.35">
      <c r="A60" s="7">
        <v>58</v>
      </c>
      <c r="B60" s="4">
        <v>6</v>
      </c>
      <c r="C60" s="4">
        <v>1</v>
      </c>
      <c r="D60" s="5">
        <v>524223</v>
      </c>
      <c r="E60" s="5">
        <v>589095</v>
      </c>
      <c r="F60" s="4">
        <f t="shared" si="0"/>
        <v>1.1445510784532537E-2</v>
      </c>
      <c r="G60" s="4">
        <f t="shared" si="1"/>
        <v>1.6975190758706151E-3</v>
      </c>
    </row>
    <row r="61" spans="1:7" x14ac:dyDescent="0.35">
      <c r="A61" s="7">
        <v>59</v>
      </c>
      <c r="B61" s="4">
        <v>3</v>
      </c>
      <c r="C61" s="4">
        <v>0</v>
      </c>
      <c r="D61" s="5">
        <v>479379</v>
      </c>
      <c r="E61" s="5">
        <v>538764</v>
      </c>
      <c r="F61" s="4">
        <f t="shared" si="0"/>
        <v>6.2580964122333268E-3</v>
      </c>
      <c r="G61" s="4">
        <f t="shared" si="1"/>
        <v>0</v>
      </c>
    </row>
    <row r="62" spans="1:7" x14ac:dyDescent="0.35">
      <c r="A62" s="7">
        <v>60</v>
      </c>
      <c r="B62" s="4">
        <v>6</v>
      </c>
      <c r="C62" s="4">
        <v>0</v>
      </c>
      <c r="D62" s="5">
        <v>627532</v>
      </c>
      <c r="E62" s="5">
        <v>705998</v>
      </c>
      <c r="F62" s="4">
        <f t="shared" si="0"/>
        <v>9.5612654016050177E-3</v>
      </c>
      <c r="G62" s="4">
        <f t="shared" si="1"/>
        <v>0</v>
      </c>
    </row>
    <row r="63" spans="1:7" x14ac:dyDescent="0.35">
      <c r="A63" s="7">
        <v>61</v>
      </c>
      <c r="B63" s="4">
        <v>2</v>
      </c>
      <c r="C63" s="4">
        <v>0</v>
      </c>
      <c r="D63" s="5">
        <v>347068</v>
      </c>
      <c r="E63" s="5">
        <v>399294</v>
      </c>
      <c r="F63" s="4">
        <f t="shared" si="0"/>
        <v>5.7625594984268219E-3</v>
      </c>
      <c r="G63" s="4">
        <f t="shared" si="1"/>
        <v>0</v>
      </c>
    </row>
    <row r="64" spans="1:7" x14ac:dyDescent="0.35">
      <c r="A64" s="7">
        <v>62</v>
      </c>
      <c r="B64" s="4">
        <v>1</v>
      </c>
      <c r="C64" s="4">
        <v>0</v>
      </c>
      <c r="D64" s="5">
        <v>456755</v>
      </c>
      <c r="E64" s="5">
        <v>516023</v>
      </c>
      <c r="F64" s="4">
        <f t="shared" si="0"/>
        <v>2.1893575330319318E-3</v>
      </c>
      <c r="G64" s="4">
        <f t="shared" si="1"/>
        <v>0</v>
      </c>
    </row>
    <row r="65" spans="1:7" x14ac:dyDescent="0.35">
      <c r="A65" s="7">
        <v>63</v>
      </c>
      <c r="B65" s="4">
        <v>2</v>
      </c>
      <c r="C65" s="4">
        <v>0</v>
      </c>
      <c r="D65" s="5">
        <v>431407</v>
      </c>
      <c r="E65" s="5">
        <v>488413</v>
      </c>
      <c r="F65" s="4">
        <f t="shared" si="0"/>
        <v>4.6359933890734277E-3</v>
      </c>
      <c r="G65" s="4">
        <f t="shared" si="1"/>
        <v>0</v>
      </c>
    </row>
    <row r="66" spans="1:7" x14ac:dyDescent="0.35">
      <c r="A66" s="7">
        <v>64</v>
      </c>
      <c r="B66" s="4">
        <v>0</v>
      </c>
      <c r="C66" s="4">
        <v>0</v>
      </c>
      <c r="D66" s="5">
        <v>395100</v>
      </c>
      <c r="E66" s="5">
        <v>453472</v>
      </c>
      <c r="F66" s="4">
        <f t="shared" si="0"/>
        <v>0</v>
      </c>
      <c r="G66" s="4">
        <f t="shared" si="1"/>
        <v>0</v>
      </c>
    </row>
    <row r="67" spans="1:7" x14ac:dyDescent="0.35">
      <c r="A67" s="7">
        <v>65</v>
      </c>
      <c r="B67" s="4">
        <v>2</v>
      </c>
      <c r="C67" s="4">
        <v>0</v>
      </c>
      <c r="D67" s="5">
        <v>462245</v>
      </c>
      <c r="E67" s="5">
        <v>520856</v>
      </c>
      <c r="F67" s="4">
        <f t="shared" ref="F67:F77" si="2">B67/D67 * 1000</f>
        <v>4.3267098616534523E-3</v>
      </c>
      <c r="G67" s="4">
        <f t="shared" ref="G67:G77" si="3">C67/E67 * 1000</f>
        <v>0</v>
      </c>
    </row>
    <row r="68" spans="1:7" x14ac:dyDescent="0.35">
      <c r="A68" s="7">
        <v>66</v>
      </c>
      <c r="B68" s="4">
        <v>0</v>
      </c>
      <c r="C68" s="4">
        <v>0</v>
      </c>
      <c r="D68" s="5">
        <v>316121</v>
      </c>
      <c r="E68" s="5">
        <v>363669</v>
      </c>
      <c r="F68" s="4">
        <f t="shared" si="2"/>
        <v>0</v>
      </c>
      <c r="G68" s="4">
        <f t="shared" si="3"/>
        <v>0</v>
      </c>
    </row>
    <row r="69" spans="1:7" x14ac:dyDescent="0.35">
      <c r="A69" s="7">
        <v>67</v>
      </c>
      <c r="B69" s="4">
        <v>0</v>
      </c>
      <c r="C69" s="4">
        <v>0</v>
      </c>
      <c r="D69" s="5">
        <v>316743</v>
      </c>
      <c r="E69" s="5">
        <v>350108</v>
      </c>
      <c r="F69" s="4">
        <f t="shared" si="2"/>
        <v>0</v>
      </c>
      <c r="G69" s="4">
        <f t="shared" si="3"/>
        <v>0</v>
      </c>
    </row>
    <row r="70" spans="1:7" x14ac:dyDescent="0.35">
      <c r="A70" s="7">
        <v>68</v>
      </c>
      <c r="B70" s="4">
        <v>1</v>
      </c>
      <c r="C70" s="4">
        <v>0</v>
      </c>
      <c r="D70" s="5">
        <v>349542</v>
      </c>
      <c r="E70" s="5">
        <v>404171</v>
      </c>
      <c r="F70" s="4">
        <f t="shared" si="2"/>
        <v>2.860886531518387E-3</v>
      </c>
      <c r="G70" s="4">
        <f t="shared" si="3"/>
        <v>0</v>
      </c>
    </row>
    <row r="71" spans="1:7" x14ac:dyDescent="0.35">
      <c r="A71" s="7">
        <v>69</v>
      </c>
      <c r="B71" s="4">
        <v>1</v>
      </c>
      <c r="C71" s="4">
        <v>0</v>
      </c>
      <c r="D71" s="5">
        <v>262199</v>
      </c>
      <c r="E71" s="5">
        <v>299423</v>
      </c>
      <c r="F71" s="4">
        <f t="shared" si="2"/>
        <v>3.8138970781734483E-3</v>
      </c>
      <c r="G71" s="4">
        <f t="shared" si="3"/>
        <v>0</v>
      </c>
    </row>
    <row r="72" spans="1:7" x14ac:dyDescent="0.35">
      <c r="A72" s="7">
        <v>70</v>
      </c>
      <c r="B72" s="4">
        <v>0</v>
      </c>
      <c r="C72" s="4">
        <v>0</v>
      </c>
      <c r="D72" s="5">
        <v>332464</v>
      </c>
      <c r="E72" s="5">
        <v>383782</v>
      </c>
      <c r="F72" s="4">
        <f t="shared" si="2"/>
        <v>0</v>
      </c>
      <c r="G72" s="4">
        <f t="shared" si="3"/>
        <v>0</v>
      </c>
    </row>
    <row r="73" spans="1:7" x14ac:dyDescent="0.35">
      <c r="A73" s="7">
        <v>71</v>
      </c>
      <c r="B73" s="4">
        <v>0</v>
      </c>
      <c r="C73" s="4">
        <v>0</v>
      </c>
      <c r="D73" s="5">
        <v>194181</v>
      </c>
      <c r="E73" s="5">
        <v>219326</v>
      </c>
      <c r="F73" s="4">
        <f t="shared" si="2"/>
        <v>0</v>
      </c>
      <c r="G73" s="4">
        <f t="shared" si="3"/>
        <v>0</v>
      </c>
    </row>
    <row r="74" spans="1:7" x14ac:dyDescent="0.35">
      <c r="A74" s="7">
        <v>72</v>
      </c>
      <c r="B74" s="4">
        <v>0</v>
      </c>
      <c r="C74" s="4">
        <v>0</v>
      </c>
      <c r="D74" s="5">
        <v>272830</v>
      </c>
      <c r="E74" s="5">
        <v>307181</v>
      </c>
      <c r="F74" s="4">
        <f t="shared" si="2"/>
        <v>0</v>
      </c>
      <c r="G74" s="4">
        <f t="shared" si="3"/>
        <v>0</v>
      </c>
    </row>
    <row r="75" spans="1:7" x14ac:dyDescent="0.35">
      <c r="A75" s="7">
        <v>73</v>
      </c>
      <c r="B75" s="4">
        <v>0</v>
      </c>
      <c r="C75" s="4">
        <v>0</v>
      </c>
      <c r="D75" s="5">
        <v>223788</v>
      </c>
      <c r="E75" s="5">
        <v>256636</v>
      </c>
      <c r="F75" s="4">
        <f t="shared" si="2"/>
        <v>0</v>
      </c>
      <c r="G75" s="4">
        <f t="shared" si="3"/>
        <v>0</v>
      </c>
    </row>
    <row r="76" spans="1:7" x14ac:dyDescent="0.35">
      <c r="A76" s="7">
        <v>74</v>
      </c>
      <c r="B76" s="4">
        <v>1</v>
      </c>
      <c r="C76" s="4">
        <v>0</v>
      </c>
      <c r="D76" s="5">
        <v>210229</v>
      </c>
      <c r="E76" s="5">
        <v>246923</v>
      </c>
      <c r="F76" s="4">
        <f t="shared" si="2"/>
        <v>4.7567176745358635E-3</v>
      </c>
      <c r="G76" s="4">
        <f t="shared" si="3"/>
        <v>0</v>
      </c>
    </row>
    <row r="77" spans="1:7" x14ac:dyDescent="0.35">
      <c r="A77" s="7">
        <v>75</v>
      </c>
      <c r="B77" s="4">
        <v>1</v>
      </c>
      <c r="C77" s="4">
        <v>0</v>
      </c>
      <c r="D77" s="5">
        <v>219479</v>
      </c>
      <c r="E77" s="5">
        <v>250636</v>
      </c>
      <c r="F77" s="4">
        <f t="shared" si="2"/>
        <v>4.5562445609830552E-3</v>
      </c>
      <c r="G77" s="4">
        <f t="shared" si="3"/>
        <v>0</v>
      </c>
    </row>
    <row r="78" spans="1:7" x14ac:dyDescent="0.35">
      <c r="D78" s="3"/>
      <c r="E78" s="3"/>
    </row>
    <row r="79" spans="1:7" x14ac:dyDescent="0.35">
      <c r="D79" s="3"/>
      <c r="E79" s="3"/>
    </row>
    <row r="80" spans="1:7" x14ac:dyDescent="0.35">
      <c r="D80" s="3"/>
      <c r="E80" s="3"/>
    </row>
    <row r="81" spans="1:5" x14ac:dyDescent="0.35">
      <c r="D81" s="3"/>
      <c r="E81" s="3"/>
    </row>
    <row r="82" spans="1:5" x14ac:dyDescent="0.35">
      <c r="D82" s="3"/>
      <c r="E82" s="3"/>
    </row>
    <row r="83" spans="1:5" x14ac:dyDescent="0.35">
      <c r="A83" s="1" t="s">
        <v>3</v>
      </c>
      <c r="B83">
        <f>SUM(B2:B82)</f>
        <v>3002</v>
      </c>
      <c r="C83">
        <f>SUM(C2:C82)</f>
        <v>517</v>
      </c>
      <c r="D83" s="3"/>
      <c r="E83" s="3"/>
    </row>
    <row r="84" spans="1:5" x14ac:dyDescent="0.35">
      <c r="D84" s="3"/>
      <c r="E84" s="3"/>
    </row>
    <row r="85" spans="1:5" x14ac:dyDescent="0.35">
      <c r="D85" s="3"/>
      <c r="E85" s="3"/>
    </row>
    <row r="86" spans="1:5" x14ac:dyDescent="0.35">
      <c r="D86" s="3"/>
      <c r="E86" s="3"/>
    </row>
    <row r="87" spans="1:5" x14ac:dyDescent="0.35">
      <c r="D87" s="3"/>
      <c r="E87" s="3"/>
    </row>
    <row r="88" spans="1:5" x14ac:dyDescent="0.35">
      <c r="D88" s="3"/>
      <c r="E88" s="3"/>
    </row>
    <row r="89" spans="1:5" x14ac:dyDescent="0.35">
      <c r="D89" s="3"/>
      <c r="E89" s="3"/>
    </row>
    <row r="90" spans="1:5" x14ac:dyDescent="0.35">
      <c r="D90" s="3"/>
      <c r="E90" s="3"/>
    </row>
    <row r="91" spans="1:5" x14ac:dyDescent="0.35">
      <c r="D91" s="3"/>
      <c r="E91" s="3"/>
    </row>
    <row r="92" spans="1:5" x14ac:dyDescent="0.35">
      <c r="D92" s="3"/>
      <c r="E92" s="3"/>
    </row>
    <row r="93" spans="1:5" x14ac:dyDescent="0.35">
      <c r="D93" s="3"/>
      <c r="E93" s="3"/>
    </row>
    <row r="94" spans="1:5" x14ac:dyDescent="0.35">
      <c r="D94" s="3"/>
      <c r="E94" s="3"/>
    </row>
    <row r="95" spans="1:5" x14ac:dyDescent="0.35">
      <c r="D95" s="3"/>
      <c r="E95" s="3"/>
    </row>
    <row r="96" spans="1:5" x14ac:dyDescent="0.35">
      <c r="D96" s="3"/>
      <c r="E96" s="3"/>
    </row>
    <row r="97" spans="4:5" x14ac:dyDescent="0.35">
      <c r="D97" s="3"/>
      <c r="E97" s="3"/>
    </row>
    <row r="98" spans="4:5" x14ac:dyDescent="0.35">
      <c r="D98" s="3"/>
      <c r="E98" s="3"/>
    </row>
    <row r="99" spans="4:5" x14ac:dyDescent="0.35">
      <c r="D99" s="3"/>
      <c r="E99" s="3"/>
    </row>
    <row r="100" spans="4:5" x14ac:dyDescent="0.35">
      <c r="D100" s="3"/>
      <c r="E100" s="3"/>
    </row>
    <row r="101" spans="4:5" x14ac:dyDescent="0.35">
      <c r="D101" s="3"/>
      <c r="E10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4A60-C60E-4571-B539-635BD5519386}">
  <dimension ref="A1:L77"/>
  <sheetViews>
    <sheetView tabSelected="1" topLeftCell="A55" zoomScale="87" zoomScaleNormal="80" workbookViewId="0">
      <selection sqref="A1:B77"/>
    </sheetView>
  </sheetViews>
  <sheetFormatPr baseColWidth="10" defaultColWidth="10.7265625" defaultRowHeight="14.5" x14ac:dyDescent="0.35"/>
  <cols>
    <col min="2" max="2" width="9.81640625" bestFit="1" customWidth="1"/>
    <col min="4" max="4" width="2.81640625" bestFit="1" customWidth="1"/>
    <col min="7" max="7" width="14.36328125" bestFit="1" customWidth="1"/>
    <col min="9" max="10" width="12.453125" bestFit="1" customWidth="1"/>
  </cols>
  <sheetData>
    <row r="1" spans="1:12" x14ac:dyDescent="0.35">
      <c r="A1" s="6" t="s">
        <v>0</v>
      </c>
      <c r="B1" s="6" t="s">
        <v>4</v>
      </c>
      <c r="G1" s="6" t="s">
        <v>17</v>
      </c>
      <c r="I1" s="6" t="s">
        <v>20</v>
      </c>
      <c r="J1" s="8" t="s">
        <v>18</v>
      </c>
      <c r="L1" t="s">
        <v>19</v>
      </c>
    </row>
    <row r="2" spans="1:12" x14ac:dyDescent="0.35">
      <c r="A2" s="7">
        <v>0</v>
      </c>
      <c r="B2" s="9">
        <f>Tasas!F2</f>
        <v>0</v>
      </c>
      <c r="G2" s="4">
        <f>$E$4*EXP(-$E$5*A2) + $E$6*EXP(-$E$8*(A2-$E$7)-EXP(-$E$9*(A2-$E$7))) + $E$10*EXP(-$E$12*(A2-$E$11)-EXP(-$E$13*(A2-$E$11))) + $E$14</f>
        <v>9.0031837603231092E-20</v>
      </c>
      <c r="I2" s="4">
        <f>ABS(G2-B2)</f>
        <v>9.0031837603231092E-20</v>
      </c>
      <c r="J2" s="1">
        <f>(1/L2)*ABS(SUM(I2:I82))/((1/L2)*SUM(B2:B82)) * 100</f>
        <v>18.979090149270576</v>
      </c>
      <c r="L2">
        <f>COUNT(G2:G82)</f>
        <v>76</v>
      </c>
    </row>
    <row r="3" spans="1:12" x14ac:dyDescent="0.35">
      <c r="A3" s="7">
        <v>1</v>
      </c>
      <c r="B3" s="9">
        <f>Tasas!F3</f>
        <v>0</v>
      </c>
      <c r="G3" s="4">
        <f t="shared" ref="G3:G66" si="0">$E$4*EXP(-$E$5*A3) + $E$6*EXP(-$E$8*(A3-$E$7)-EXP(-$E$9*(A3-$E$7))) + $E$10*EXP(-$E$12*(A3-$E$11)-EXP(-$E$13*(A3-$E$11))) + $E$14</f>
        <v>5.755504797701244E-17</v>
      </c>
      <c r="I3" s="4">
        <f t="shared" ref="I3:I19" si="1">ABS(G3-B3)</f>
        <v>5.755504797701244E-17</v>
      </c>
    </row>
    <row r="4" spans="1:12" ht="16.5" x14ac:dyDescent="0.45">
      <c r="A4" s="7">
        <v>2</v>
      </c>
      <c r="B4" s="9">
        <f>Tasas!F4</f>
        <v>0</v>
      </c>
      <c r="D4" s="10" t="s">
        <v>6</v>
      </c>
      <c r="E4" s="4">
        <v>0</v>
      </c>
      <c r="G4" s="4">
        <f t="shared" si="0"/>
        <v>1.4234572620548893E-14</v>
      </c>
      <c r="I4" s="4">
        <f t="shared" si="1"/>
        <v>1.4234572620548893E-14</v>
      </c>
    </row>
    <row r="5" spans="1:12" ht="16.5" x14ac:dyDescent="0.45">
      <c r="A5" s="7">
        <v>3</v>
      </c>
      <c r="B5" s="9">
        <f>Tasas!F5</f>
        <v>0</v>
      </c>
      <c r="D5" s="10" t="s">
        <v>7</v>
      </c>
      <c r="E5" s="4">
        <v>6.8894756096929699</v>
      </c>
      <c r="G5" s="4">
        <f t="shared" si="0"/>
        <v>1.5626529955772994E-12</v>
      </c>
      <c r="I5" s="4">
        <f t="shared" si="1"/>
        <v>1.5626529955772994E-12</v>
      </c>
    </row>
    <row r="6" spans="1:12" ht="16.5" x14ac:dyDescent="0.45">
      <c r="A6" s="7">
        <v>4</v>
      </c>
      <c r="B6" s="9">
        <f>Tasas!F6</f>
        <v>0</v>
      </c>
      <c r="D6" s="10" t="s">
        <v>8</v>
      </c>
      <c r="E6" s="4">
        <v>0.36977675038221336</v>
      </c>
      <c r="G6" s="4">
        <f t="shared" si="0"/>
        <v>8.5641489279726842E-11</v>
      </c>
      <c r="I6" s="4">
        <f t="shared" si="1"/>
        <v>8.5641489279726842E-11</v>
      </c>
    </row>
    <row r="7" spans="1:12" ht="16.5" x14ac:dyDescent="0.45">
      <c r="A7" s="7">
        <v>5</v>
      </c>
      <c r="B7" s="9">
        <f>Tasas!F7</f>
        <v>0</v>
      </c>
      <c r="D7" s="10" t="s">
        <v>9</v>
      </c>
      <c r="E7" s="4">
        <v>24.401159906423619</v>
      </c>
      <c r="G7" s="4">
        <f t="shared" si="0"/>
        <v>2.5910081702712119E-9</v>
      </c>
      <c r="I7" s="4">
        <f t="shared" si="1"/>
        <v>2.5910081702712119E-9</v>
      </c>
    </row>
    <row r="8" spans="1:12" ht="16.5" x14ac:dyDescent="0.45">
      <c r="A8" s="7">
        <v>6</v>
      </c>
      <c r="B8" s="9">
        <f>Tasas!F8</f>
        <v>0</v>
      </c>
      <c r="D8" s="10" t="s">
        <v>10</v>
      </c>
      <c r="E8" s="4">
        <v>0.10194746265569932</v>
      </c>
      <c r="G8" s="4">
        <f t="shared" si="0"/>
        <v>4.715823634389672E-8</v>
      </c>
      <c r="I8" s="4">
        <f t="shared" si="1"/>
        <v>4.715823634389672E-8</v>
      </c>
    </row>
    <row r="9" spans="1:12" ht="16.5" x14ac:dyDescent="0.45">
      <c r="A9" s="7">
        <v>7</v>
      </c>
      <c r="B9" s="9">
        <f>Tasas!F9</f>
        <v>0</v>
      </c>
      <c r="D9" s="10" t="s">
        <v>11</v>
      </c>
      <c r="E9" s="4">
        <v>0.15631805709373123</v>
      </c>
      <c r="G9" s="4">
        <f t="shared" si="0"/>
        <v>5.5576098169995791E-7</v>
      </c>
      <c r="I9" s="4">
        <f t="shared" si="1"/>
        <v>5.5576098169995791E-7</v>
      </c>
    </row>
    <row r="10" spans="1:12" ht="16.5" x14ac:dyDescent="0.45">
      <c r="A10" s="7">
        <v>8</v>
      </c>
      <c r="B10" s="9">
        <f>Tasas!F10</f>
        <v>0</v>
      </c>
      <c r="D10" s="10" t="s">
        <v>12</v>
      </c>
      <c r="E10" s="4">
        <v>9.5887389812495923E-4</v>
      </c>
      <c r="G10" s="4">
        <f t="shared" si="0"/>
        <v>4.5162297932853188E-6</v>
      </c>
      <c r="I10" s="4">
        <f t="shared" si="1"/>
        <v>4.5162297932853188E-6</v>
      </c>
    </row>
    <row r="11" spans="1:12" ht="16.5" x14ac:dyDescent="0.45">
      <c r="A11" s="7">
        <v>9</v>
      </c>
      <c r="B11" s="9">
        <f>Tasas!F11</f>
        <v>0</v>
      </c>
      <c r="D11" s="10" t="s">
        <v>14</v>
      </c>
      <c r="E11" s="4">
        <v>102.32631151097189</v>
      </c>
      <c r="G11" s="4">
        <f t="shared" si="0"/>
        <v>2.6704490873974559E-5</v>
      </c>
      <c r="I11" s="4">
        <f t="shared" si="1"/>
        <v>2.6704490873974559E-5</v>
      </c>
    </row>
    <row r="12" spans="1:12" ht="16.5" x14ac:dyDescent="0.45">
      <c r="A12" s="7">
        <v>10</v>
      </c>
      <c r="B12" s="9">
        <f>Tasas!F12</f>
        <v>0</v>
      </c>
      <c r="D12" s="10" t="s">
        <v>13</v>
      </c>
      <c r="E12" s="4">
        <v>4.7753215232965072E-2</v>
      </c>
      <c r="G12" s="4">
        <f t="shared" si="0"/>
        <v>1.2030807521816668E-4</v>
      </c>
      <c r="I12" s="4">
        <f t="shared" si="1"/>
        <v>1.2030807521816668E-4</v>
      </c>
    </row>
    <row r="13" spans="1:12" ht="16.5" x14ac:dyDescent="0.45">
      <c r="A13" s="7">
        <v>11</v>
      </c>
      <c r="B13" s="9">
        <f>Tasas!F13</f>
        <v>0</v>
      </c>
      <c r="D13" s="10" t="s">
        <v>16</v>
      </c>
      <c r="E13" s="4">
        <v>0.10722226629821445</v>
      </c>
      <c r="G13" s="4">
        <f t="shared" si="0"/>
        <v>4.2953418399659386E-4</v>
      </c>
      <c r="I13" s="4">
        <f t="shared" si="1"/>
        <v>4.2953418399659386E-4</v>
      </c>
    </row>
    <row r="14" spans="1:12" x14ac:dyDescent="0.35">
      <c r="A14" s="7">
        <v>12</v>
      </c>
      <c r="B14" s="9">
        <f>Tasas!F14</f>
        <v>0</v>
      </c>
      <c r="D14" s="10" t="s">
        <v>15</v>
      </c>
      <c r="E14" s="4">
        <v>0</v>
      </c>
      <c r="G14" s="4">
        <f t="shared" si="0"/>
        <v>1.2569275730657413E-3</v>
      </c>
      <c r="I14" s="4">
        <f t="shared" si="1"/>
        <v>1.2569275730657413E-3</v>
      </c>
    </row>
    <row r="15" spans="1:12" x14ac:dyDescent="0.35">
      <c r="A15" s="7">
        <v>13</v>
      </c>
      <c r="B15" s="9">
        <f>Tasas!F15</f>
        <v>0</v>
      </c>
      <c r="G15" s="4">
        <f t="shared" si="0"/>
        <v>3.1026597398241024E-3</v>
      </c>
      <c r="I15" s="4">
        <f t="shared" si="1"/>
        <v>3.1026597398241024E-3</v>
      </c>
    </row>
    <row r="16" spans="1:12" x14ac:dyDescent="0.35">
      <c r="A16" s="7">
        <v>14</v>
      </c>
      <c r="B16" s="9">
        <f>Tasas!F16</f>
        <v>0</v>
      </c>
      <c r="G16" s="4">
        <f t="shared" si="0"/>
        <v>6.6215865330923624E-3</v>
      </c>
      <c r="I16" s="4">
        <f t="shared" si="1"/>
        <v>6.6215865330923624E-3</v>
      </c>
    </row>
    <row r="17" spans="1:9" x14ac:dyDescent="0.35">
      <c r="A17" s="7">
        <v>15</v>
      </c>
      <c r="B17" s="9">
        <f>Tasas!F17</f>
        <v>0</v>
      </c>
      <c r="G17" s="4">
        <f t="shared" si="0"/>
        <v>1.2477835415221038E-2</v>
      </c>
      <c r="I17" s="4">
        <f t="shared" si="1"/>
        <v>1.2477835415221038E-2</v>
      </c>
    </row>
    <row r="18" spans="1:9" x14ac:dyDescent="0.35">
      <c r="A18" s="7">
        <v>16</v>
      </c>
      <c r="B18" s="9">
        <f>Tasas!F18</f>
        <v>0</v>
      </c>
      <c r="G18" s="4">
        <f t="shared" si="0"/>
        <v>2.1139152266453534E-2</v>
      </c>
      <c r="I18" s="4">
        <f t="shared" si="1"/>
        <v>2.1139152266453534E-2</v>
      </c>
    </row>
    <row r="19" spans="1:9" x14ac:dyDescent="0.35">
      <c r="A19" s="7">
        <v>17</v>
      </c>
      <c r="B19" s="9">
        <f>Tasas!F19</f>
        <v>0</v>
      </c>
      <c r="G19" s="4">
        <f t="shared" si="0"/>
        <v>3.2696172479659807E-2</v>
      </c>
      <c r="I19" s="4">
        <f t="shared" si="1"/>
        <v>3.2696172479659807E-2</v>
      </c>
    </row>
    <row r="20" spans="1:9" x14ac:dyDescent="0.35">
      <c r="A20" s="7">
        <v>18</v>
      </c>
      <c r="B20" s="9">
        <f>Tasas!F20</f>
        <v>8.3568333741226394E-2</v>
      </c>
      <c r="G20" s="4">
        <f t="shared" si="0"/>
        <v>4.6783110825703925E-2</v>
      </c>
      <c r="I20" s="4">
        <f t="shared" ref="I20:I51" si="2">ABS(G20-B20)</f>
        <v>3.678522291552247E-2</v>
      </c>
    </row>
    <row r="21" spans="1:9" x14ac:dyDescent="0.35">
      <c r="A21" s="7">
        <v>19</v>
      </c>
      <c r="B21" s="9">
        <f>Tasas!F21</f>
        <v>0.10911817498350715</v>
      </c>
      <c r="G21" s="4">
        <f t="shared" si="0"/>
        <v>6.26264637701789E-2</v>
      </c>
      <c r="I21" s="4">
        <f t="shared" si="2"/>
        <v>4.6491711213328249E-2</v>
      </c>
    </row>
    <row r="22" spans="1:9" x14ac:dyDescent="0.35">
      <c r="A22" s="7">
        <v>20</v>
      </c>
      <c r="B22" s="9">
        <f>Tasas!F22</f>
        <v>7.5028441013686595E-2</v>
      </c>
      <c r="G22" s="4">
        <f t="shared" si="0"/>
        <v>7.9193380478530528E-2</v>
      </c>
      <c r="I22" s="4">
        <f t="shared" si="2"/>
        <v>4.1649394648439336E-3</v>
      </c>
    </row>
    <row r="23" spans="1:9" x14ac:dyDescent="0.35">
      <c r="A23" s="7">
        <v>21</v>
      </c>
      <c r="B23" s="9">
        <f>Tasas!F23</f>
        <v>0.12431626056688214</v>
      </c>
      <c r="G23" s="4">
        <f t="shared" si="0"/>
        <v>9.5381017559856951E-2</v>
      </c>
      <c r="I23" s="4">
        <f t="shared" si="2"/>
        <v>2.8935243007025185E-2</v>
      </c>
    </row>
    <row r="24" spans="1:9" x14ac:dyDescent="0.35">
      <c r="A24" s="7">
        <v>22</v>
      </c>
      <c r="B24" s="9">
        <f>Tasas!F24</f>
        <v>0.16763259455702617</v>
      </c>
      <c r="G24" s="4">
        <f t="shared" si="0"/>
        <v>0.11018917267334868</v>
      </c>
      <c r="I24" s="4">
        <f t="shared" si="2"/>
        <v>5.7443421883677487E-2</v>
      </c>
    </row>
    <row r="25" spans="1:9" x14ac:dyDescent="0.35">
      <c r="A25" s="7">
        <v>23</v>
      </c>
      <c r="B25" s="9">
        <f>Tasas!F25</f>
        <v>0.12336933595460009</v>
      </c>
      <c r="G25" s="4">
        <f t="shared" si="0"/>
        <v>0.12283963951034116</v>
      </c>
      <c r="I25" s="4">
        <f t="shared" si="2"/>
        <v>5.2969644425893136E-4</v>
      </c>
    </row>
    <row r="26" spans="1:9" x14ac:dyDescent="0.35">
      <c r="A26" s="7">
        <v>24</v>
      </c>
      <c r="B26" s="9">
        <f>Tasas!F26</f>
        <v>0.13963421862097647</v>
      </c>
      <c r="G26" s="4">
        <f t="shared" si="0"/>
        <v>0.1328313411792493</v>
      </c>
      <c r="I26" s="4">
        <f t="shared" si="2"/>
        <v>6.8028774417271676E-3</v>
      </c>
    </row>
    <row r="27" spans="1:9" x14ac:dyDescent="0.35">
      <c r="A27" s="7">
        <v>25</v>
      </c>
      <c r="B27" s="9">
        <f>Tasas!F27</f>
        <v>0.13912716504900002</v>
      </c>
      <c r="G27" s="4">
        <f t="shared" si="0"/>
        <v>0.13993960535241964</v>
      </c>
      <c r="I27" s="4">
        <f t="shared" si="2"/>
        <v>8.1244030341962037E-4</v>
      </c>
    </row>
    <row r="28" spans="1:9" x14ac:dyDescent="0.35">
      <c r="A28" s="7">
        <v>26</v>
      </c>
      <c r="B28" s="9">
        <f>Tasas!F28</f>
        <v>0.13938918193222752</v>
      </c>
      <c r="G28" s="4">
        <f t="shared" si="0"/>
        <v>0.14417741174716234</v>
      </c>
      <c r="I28" s="4">
        <f t="shared" si="2"/>
        <v>4.788229814934819E-3</v>
      </c>
    </row>
    <row r="29" spans="1:9" x14ac:dyDescent="0.35">
      <c r="A29" s="7">
        <v>27</v>
      </c>
      <c r="B29" s="9">
        <f>Tasas!F29</f>
        <v>0.10889128775465118</v>
      </c>
      <c r="G29" s="4">
        <f t="shared" si="0"/>
        <v>0.14573760427968394</v>
      </c>
      <c r="I29" s="4">
        <f t="shared" si="2"/>
        <v>3.6846316525032757E-2</v>
      </c>
    </row>
    <row r="30" spans="1:9" x14ac:dyDescent="0.35">
      <c r="A30" s="7">
        <v>28</v>
      </c>
      <c r="B30" s="9">
        <f>Tasas!F30</f>
        <v>0.13676858754986562</v>
      </c>
      <c r="G30" s="4">
        <f t="shared" si="0"/>
        <v>0.14493136628842335</v>
      </c>
      <c r="I30" s="4">
        <f t="shared" si="2"/>
        <v>8.1627787385577244E-3</v>
      </c>
    </row>
    <row r="31" spans="1:9" x14ac:dyDescent="0.35">
      <c r="A31" s="7">
        <v>29</v>
      </c>
      <c r="B31" s="9">
        <f>Tasas!F31</f>
        <v>0.14999554524508482</v>
      </c>
      <c r="G31" s="4">
        <f t="shared" si="0"/>
        <v>0.14213289433544649</v>
      </c>
      <c r="I31" s="4">
        <f t="shared" si="2"/>
        <v>7.8626509096383357E-3</v>
      </c>
    </row>
    <row r="32" spans="1:9" x14ac:dyDescent="0.35">
      <c r="A32" s="7">
        <v>30</v>
      </c>
      <c r="B32" s="9">
        <f>Tasas!F32</f>
        <v>0.11236786975779933</v>
      </c>
      <c r="G32" s="4">
        <f t="shared" si="0"/>
        <v>0.13773522298445134</v>
      </c>
      <c r="I32" s="4">
        <f t="shared" si="2"/>
        <v>2.5367353226652012E-2</v>
      </c>
    </row>
    <row r="33" spans="1:9" x14ac:dyDescent="0.35">
      <c r="A33" s="7">
        <v>31</v>
      </c>
      <c r="B33" s="9">
        <f>Tasas!F33</f>
        <v>0.11984659635666346</v>
      </c>
      <c r="G33" s="4">
        <f t="shared" si="0"/>
        <v>0.13211846180388348</v>
      </c>
      <c r="I33" s="4">
        <f t="shared" si="2"/>
        <v>1.2271865447220018E-2</v>
      </c>
    </row>
    <row r="34" spans="1:9" x14ac:dyDescent="0.35">
      <c r="A34" s="7">
        <v>32</v>
      </c>
      <c r="B34" s="9">
        <f>Tasas!F34</f>
        <v>0.11563138381598151</v>
      </c>
      <c r="G34" s="4">
        <f t="shared" si="0"/>
        <v>0.1256294427412199</v>
      </c>
      <c r="I34" s="4">
        <f t="shared" si="2"/>
        <v>9.99805892523839E-3</v>
      </c>
    </row>
    <row r="35" spans="1:9" x14ac:dyDescent="0.35">
      <c r="A35" s="7">
        <v>33</v>
      </c>
      <c r="B35" s="9">
        <f>Tasas!F35</f>
        <v>0.12364767713118546</v>
      </c>
      <c r="G35" s="4">
        <f t="shared" si="0"/>
        <v>0.11857068647498277</v>
      </c>
      <c r="I35" s="4">
        <f t="shared" si="2"/>
        <v>5.0769906562026929E-3</v>
      </c>
    </row>
    <row r="36" spans="1:9" x14ac:dyDescent="0.35">
      <c r="A36" s="7">
        <v>34</v>
      </c>
      <c r="B36" s="9">
        <f>Tasas!F36</f>
        <v>0.11120344850263958</v>
      </c>
      <c r="G36" s="4">
        <f t="shared" si="0"/>
        <v>0.11119630959604426</v>
      </c>
      <c r="I36" s="4">
        <f t="shared" si="2"/>
        <v>7.1389065953164632E-6</v>
      </c>
    </row>
    <row r="37" spans="1:9" x14ac:dyDescent="0.35">
      <c r="A37" s="7">
        <v>35</v>
      </c>
      <c r="B37" s="9">
        <f>Tasas!F37</f>
        <v>9.6248781366235936E-2</v>
      </c>
      <c r="G37" s="4">
        <f t="shared" si="0"/>
        <v>0.10371267154225126</v>
      </c>
      <c r="I37" s="4">
        <f t="shared" si="2"/>
        <v>7.4638901760153281E-3</v>
      </c>
    </row>
    <row r="38" spans="1:9" x14ac:dyDescent="0.35">
      <c r="A38" s="7">
        <v>36</v>
      </c>
      <c r="B38" s="9">
        <f>Tasas!F38</f>
        <v>0.10218433364907145</v>
      </c>
      <c r="G38" s="4">
        <f t="shared" si="0"/>
        <v>9.6281949764324221E-2</v>
      </c>
      <c r="I38" s="4">
        <f t="shared" si="2"/>
        <v>5.902383884747231E-3</v>
      </c>
    </row>
    <row r="39" spans="1:9" x14ac:dyDescent="0.35">
      <c r="A39" s="7">
        <v>37</v>
      </c>
      <c r="B39" s="9">
        <f>Tasas!F39</f>
        <v>0.11067765977947802</v>
      </c>
      <c r="G39" s="4">
        <f t="shared" si="0"/>
        <v>8.9027273572958435E-2</v>
      </c>
      <c r="I39" s="4">
        <f t="shared" si="2"/>
        <v>2.1650386206519587E-2</v>
      </c>
    </row>
    <row r="40" spans="1:9" x14ac:dyDescent="0.35">
      <c r="A40" s="7">
        <v>38</v>
      </c>
      <c r="B40" s="9">
        <f>Tasas!F40</f>
        <v>8.7065099211742311E-2</v>
      </c>
      <c r="G40" s="4">
        <f t="shared" si="0"/>
        <v>8.2038454256597296E-2</v>
      </c>
      <c r="I40" s="4">
        <f t="shared" si="2"/>
        <v>5.0266449551450154E-3</v>
      </c>
    </row>
    <row r="41" spans="1:9" x14ac:dyDescent="0.35">
      <c r="A41" s="7">
        <v>39</v>
      </c>
      <c r="B41" s="9">
        <f>Tasas!F41</f>
        <v>0.12109793763838626</v>
      </c>
      <c r="G41" s="4">
        <f t="shared" si="0"/>
        <v>7.5377683736254059E-2</v>
      </c>
      <c r="I41" s="4">
        <f t="shared" si="2"/>
        <v>4.5720253902132205E-2</v>
      </c>
    </row>
    <row r="42" spans="1:9" x14ac:dyDescent="0.35">
      <c r="A42" s="7">
        <v>40</v>
      </c>
      <c r="B42" s="9">
        <f>Tasas!F42</f>
        <v>6.8912002205184064E-2</v>
      </c>
      <c r="G42" s="4">
        <f t="shared" si="0"/>
        <v>6.9084828265045375E-2</v>
      </c>
      <c r="I42" s="4">
        <f t="shared" si="2"/>
        <v>1.7282605986131128E-4</v>
      </c>
    </row>
    <row r="43" spans="1:9" x14ac:dyDescent="0.35">
      <c r="A43" s="7">
        <v>41</v>
      </c>
      <c r="B43" s="9">
        <f>Tasas!F43</f>
        <v>7.3611188900712915E-2</v>
      </c>
      <c r="G43" s="4">
        <f t="shared" si="0"/>
        <v>6.3182124783962498E-2</v>
      </c>
      <c r="I43" s="4">
        <f t="shared" si="2"/>
        <v>1.0429064116750417E-2</v>
      </c>
    </row>
    <row r="44" spans="1:9" x14ac:dyDescent="0.35">
      <c r="A44" s="7">
        <v>42</v>
      </c>
      <c r="B44" s="9">
        <f>Tasas!F44</f>
        <v>4.8476491594714982E-2</v>
      </c>
      <c r="G44" s="4">
        <f t="shared" si="0"/>
        <v>5.7678208938676347E-2</v>
      </c>
      <c r="I44" s="4">
        <f t="shared" si="2"/>
        <v>9.2017173439613645E-3</v>
      </c>
    </row>
    <row r="45" spans="1:9" x14ac:dyDescent="0.35">
      <c r="A45" s="7">
        <v>43</v>
      </c>
      <c r="B45" s="9">
        <f>Tasas!F45</f>
        <v>7.42076381791789E-2</v>
      </c>
      <c r="G45" s="4">
        <f t="shared" si="0"/>
        <v>5.2571479837784985E-2</v>
      </c>
      <c r="I45" s="4">
        <f t="shared" si="2"/>
        <v>2.1636158341393916E-2</v>
      </c>
    </row>
    <row r="46" spans="1:9" x14ac:dyDescent="0.35">
      <c r="A46" s="7">
        <v>44</v>
      </c>
      <c r="B46" s="9">
        <f>Tasas!F46</f>
        <v>3.374031982889257E-2</v>
      </c>
      <c r="G46" s="4">
        <f t="shared" si="0"/>
        <v>4.7852850239241816E-2</v>
      </c>
      <c r="I46" s="4">
        <f t="shared" si="2"/>
        <v>1.4112530410349246E-2</v>
      </c>
    </row>
    <row r="47" spans="1:9" x14ac:dyDescent="0.35">
      <c r="A47" s="7">
        <v>45</v>
      </c>
      <c r="B47" s="9">
        <f>Tasas!F47</f>
        <v>6.0914125224212932E-2</v>
      </c>
      <c r="G47" s="4">
        <f t="shared" si="0"/>
        <v>4.3507952370882327E-2</v>
      </c>
      <c r="I47" s="4">
        <f t="shared" si="2"/>
        <v>1.7406172853330605E-2</v>
      </c>
    </row>
    <row r="48" spans="1:9" x14ac:dyDescent="0.35">
      <c r="A48" s="7">
        <v>46</v>
      </c>
      <c r="B48" s="9">
        <f>Tasas!F48</f>
        <v>4.0353608934567319E-2</v>
      </c>
      <c r="G48" s="4">
        <f t="shared" si="0"/>
        <v>3.9518876868761064E-2</v>
      </c>
      <c r="I48" s="4">
        <f t="shared" si="2"/>
        <v>8.3473206580625403E-4</v>
      </c>
    </row>
    <row r="49" spans="1:9" x14ac:dyDescent="0.35">
      <c r="A49" s="7">
        <v>47</v>
      </c>
      <c r="B49" s="9">
        <f>Tasas!F49</f>
        <v>3.9979155695375378E-2</v>
      </c>
      <c r="G49" s="4">
        <f t="shared" si="0"/>
        <v>3.586552098273145E-2</v>
      </c>
      <c r="I49" s="4">
        <f t="shared" si="2"/>
        <v>4.1136347126439279E-3</v>
      </c>
    </row>
    <row r="50" spans="1:9" x14ac:dyDescent="0.35">
      <c r="A50" s="7">
        <v>48</v>
      </c>
      <c r="B50" s="9">
        <f>Tasas!F50</f>
        <v>3.8002982578908606E-2</v>
      </c>
      <c r="G50" s="4">
        <f t="shared" si="0"/>
        <v>3.2526616112427152E-2</v>
      </c>
      <c r="I50" s="4">
        <f t="shared" si="2"/>
        <v>5.476366466481454E-3</v>
      </c>
    </row>
    <row r="51" spans="1:9" x14ac:dyDescent="0.35">
      <c r="A51" s="7">
        <v>49</v>
      </c>
      <c r="B51" s="9">
        <f>Tasas!F51</f>
        <v>1.8953365972001503E-2</v>
      </c>
      <c r="G51" s="4">
        <f t="shared" si="0"/>
        <v>2.9480496429931238E-2</v>
      </c>
      <c r="I51" s="4">
        <f t="shared" si="2"/>
        <v>1.0527130457929735E-2</v>
      </c>
    </row>
    <row r="52" spans="1:9" x14ac:dyDescent="0.35">
      <c r="A52" s="7">
        <v>50</v>
      </c>
      <c r="B52" s="9">
        <f>Tasas!F52</f>
        <v>2.245402258201051E-2</v>
      </c>
      <c r="G52" s="4">
        <f t="shared" si="0"/>
        <v>2.6705661397112165E-2</v>
      </c>
      <c r="I52" s="4">
        <f t="shared" ref="I52:I77" si="3">ABS(G52-B52)</f>
        <v>4.2516388151016549E-3</v>
      </c>
    </row>
    <row r="53" spans="1:9" x14ac:dyDescent="0.35">
      <c r="A53" s="7">
        <v>51</v>
      </c>
      <c r="B53" s="9">
        <f>Tasas!F53</f>
        <v>2.5011688154272092E-2</v>
      </c>
      <c r="G53" s="4">
        <f t="shared" si="0"/>
        <v>2.4181176319430283E-2</v>
      </c>
      <c r="I53" s="4">
        <f t="shared" si="3"/>
        <v>8.3051183484180932E-4</v>
      </c>
    </row>
    <row r="54" spans="1:9" x14ac:dyDescent="0.35">
      <c r="A54" s="7">
        <v>52</v>
      </c>
      <c r="B54" s="9">
        <f>Tasas!F54</f>
        <v>2.5288250938123865E-2</v>
      </c>
      <c r="G54" s="4">
        <f t="shared" si="0"/>
        <v>2.188694718304296E-2</v>
      </c>
      <c r="I54" s="4">
        <f t="shared" si="3"/>
        <v>3.4013037550809054E-3</v>
      </c>
    </row>
    <row r="55" spans="1:9" x14ac:dyDescent="0.35">
      <c r="A55" s="7">
        <v>53</v>
      </c>
      <c r="B55" s="9">
        <f>Tasas!F55</f>
        <v>1.9801195992237931E-2</v>
      </c>
      <c r="G55" s="4">
        <f t="shared" si="0"/>
        <v>1.9803899110918691E-2</v>
      </c>
      <c r="I55" s="4">
        <f t="shared" si="3"/>
        <v>2.7031186807593977E-6</v>
      </c>
    </row>
    <row r="56" spans="1:9" x14ac:dyDescent="0.35">
      <c r="A56" s="7">
        <v>54</v>
      </c>
      <c r="B56" s="9">
        <f>Tasas!F56</f>
        <v>1.8215539511161158E-2</v>
      </c>
      <c r="G56" s="4">
        <f t="shared" si="0"/>
        <v>1.7914081891635448E-2</v>
      </c>
      <c r="I56" s="4">
        <f t="shared" si="3"/>
        <v>3.0145761952571001E-4</v>
      </c>
    </row>
    <row r="57" spans="1:9" x14ac:dyDescent="0.35">
      <c r="A57" s="7">
        <v>55</v>
      </c>
      <c r="B57" s="9">
        <f>Tasas!F57</f>
        <v>1.6092098296973237E-2</v>
      </c>
      <c r="G57" s="4">
        <f t="shared" si="0"/>
        <v>1.620072113211769E-2</v>
      </c>
      <c r="I57" s="4">
        <f t="shared" si="3"/>
        <v>1.0862283514445278E-4</v>
      </c>
    </row>
    <row r="58" spans="1:9" x14ac:dyDescent="0.35">
      <c r="A58" s="7">
        <v>56</v>
      </c>
      <c r="B58" s="9">
        <f>Tasas!F58</f>
        <v>6.764801385431324E-3</v>
      </c>
      <c r="G58" s="4">
        <f t="shared" si="0"/>
        <v>1.4648229565459338E-2</v>
      </c>
      <c r="I58" s="4">
        <f t="shared" si="3"/>
        <v>7.8834281800280147E-3</v>
      </c>
    </row>
    <row r="59" spans="1:9" x14ac:dyDescent="0.35">
      <c r="A59" s="7">
        <v>57</v>
      </c>
      <c r="B59" s="9">
        <f>Tasas!F59</f>
        <v>2.0979534464130242E-2</v>
      </c>
      <c r="G59" s="4">
        <f t="shared" si="0"/>
        <v>1.3242189791112682E-2</v>
      </c>
      <c r="I59" s="4">
        <f t="shared" si="3"/>
        <v>7.7373446730175603E-3</v>
      </c>
    </row>
    <row r="60" spans="1:9" x14ac:dyDescent="0.35">
      <c r="A60" s="7">
        <v>58</v>
      </c>
      <c r="B60" s="9">
        <f>Tasas!F60</f>
        <v>1.1445510784532537E-2</v>
      </c>
      <c r="G60" s="4">
        <f t="shared" si="0"/>
        <v>1.1969317119343906E-2</v>
      </c>
      <c r="I60" s="4">
        <f t="shared" si="3"/>
        <v>5.2380633481136953E-4</v>
      </c>
    </row>
    <row r="61" spans="1:9" x14ac:dyDescent="0.35">
      <c r="A61" s="7">
        <v>59</v>
      </c>
      <c r="B61" s="9">
        <f>Tasas!F61</f>
        <v>6.2580964122333268E-3</v>
      </c>
      <c r="G61" s="4">
        <f t="shared" si="0"/>
        <v>1.0817409124882037E-2</v>
      </c>
      <c r="I61" s="4">
        <f t="shared" si="3"/>
        <v>4.5593127126487103E-3</v>
      </c>
    </row>
    <row r="62" spans="1:9" x14ac:dyDescent="0.35">
      <c r="A62" s="7">
        <v>60</v>
      </c>
      <c r="B62" s="9">
        <f>Tasas!F62</f>
        <v>9.5612654016050177E-3</v>
      </c>
      <c r="G62" s="4">
        <f t="shared" si="0"/>
        <v>9.7752868881436153E-3</v>
      </c>
      <c r="I62" s="4">
        <f t="shared" si="3"/>
        <v>2.1402148653859761E-4</v>
      </c>
    </row>
    <row r="63" spans="1:9" x14ac:dyDescent="0.35">
      <c r="A63" s="7">
        <v>61</v>
      </c>
      <c r="B63" s="9">
        <f>Tasas!F63</f>
        <v>5.7625594984268219E-3</v>
      </c>
      <c r="G63" s="4">
        <f t="shared" si="0"/>
        <v>8.8327316319273489E-3</v>
      </c>
      <c r="I63" s="4">
        <f t="shared" si="3"/>
        <v>3.070172133500527E-3</v>
      </c>
    </row>
    <row r="64" spans="1:9" x14ac:dyDescent="0.35">
      <c r="A64" s="7">
        <v>62</v>
      </c>
      <c r="B64" s="9">
        <f>Tasas!F64</f>
        <v>2.1893575330319318E-3</v>
      </c>
      <c r="G64" s="4">
        <f t="shared" si="0"/>
        <v>7.9804194760614011E-3</v>
      </c>
      <c r="I64" s="4">
        <f t="shared" si="3"/>
        <v>5.7910619430294689E-3</v>
      </c>
    </row>
    <row r="65" spans="1:9" x14ac:dyDescent="0.35">
      <c r="A65" s="7">
        <v>63</v>
      </c>
      <c r="B65" s="9">
        <f>Tasas!F65</f>
        <v>4.6359933890734277E-3</v>
      </c>
      <c r="G65" s="4">
        <f t="shared" si="0"/>
        <v>7.209856273476035E-3</v>
      </c>
      <c r="I65" s="4">
        <f t="shared" si="3"/>
        <v>2.5738628844026072E-3</v>
      </c>
    </row>
    <row r="66" spans="1:9" x14ac:dyDescent="0.35">
      <c r="A66" s="7">
        <v>64</v>
      </c>
      <c r="B66" s="9">
        <f>Tasas!F66</f>
        <v>0</v>
      </c>
      <c r="G66" s="4">
        <f t="shared" si="0"/>
        <v>6.5133139107116187E-3</v>
      </c>
      <c r="I66" s="4">
        <f t="shared" si="3"/>
        <v>6.5133139107116187E-3</v>
      </c>
    </row>
    <row r="67" spans="1:9" x14ac:dyDescent="0.35">
      <c r="A67" s="7">
        <v>65</v>
      </c>
      <c r="B67" s="9">
        <f>Tasas!F67</f>
        <v>4.3267098616534523E-3</v>
      </c>
      <c r="G67" s="4">
        <f t="shared" ref="G67:G77" si="4">$E$4*EXP(-$E$5*A67) + $E$6*EXP(-$E$8*(A67-$E$7)-EXP(-$E$9*(A67-$E$7))) + $E$10*EXP(-$E$12*(A67-$E$11)-EXP(-$E$13*(A67-$E$11))) + $E$14</f>
        <v>5.8837690153449827E-3</v>
      </c>
      <c r="I67" s="4">
        <f t="shared" si="3"/>
        <v>1.5570591536915304E-3</v>
      </c>
    </row>
    <row r="68" spans="1:9" x14ac:dyDescent="0.35">
      <c r="A68" s="7">
        <v>66</v>
      </c>
      <c r="B68" s="9">
        <f>Tasas!F68</f>
        <v>0</v>
      </c>
      <c r="G68" s="4">
        <f t="shared" si="4"/>
        <v>5.314844681339765E-3</v>
      </c>
      <c r="I68" s="4">
        <f t="shared" si="3"/>
        <v>5.314844681339765E-3</v>
      </c>
    </row>
    <row r="69" spans="1:9" x14ac:dyDescent="0.35">
      <c r="A69" s="7">
        <v>67</v>
      </c>
      <c r="B69" s="9">
        <f>Tasas!F69</f>
        <v>0</v>
      </c>
      <c r="G69" s="4">
        <f t="shared" si="4"/>
        <v>4.8007555763731691E-3</v>
      </c>
      <c r="I69" s="4">
        <f t="shared" si="3"/>
        <v>4.8007555763731691E-3</v>
      </c>
    </row>
    <row r="70" spans="1:9" x14ac:dyDescent="0.35">
      <c r="A70" s="7">
        <v>68</v>
      </c>
      <c r="B70" s="9">
        <f>Tasas!F70</f>
        <v>2.860886531518387E-3</v>
      </c>
      <c r="G70" s="4">
        <f t="shared" si="4"/>
        <v>4.3362566134054264E-3</v>
      </c>
      <c r="I70" s="4">
        <f t="shared" si="3"/>
        <v>1.4753700818870394E-3</v>
      </c>
    </row>
    <row r="71" spans="1:9" x14ac:dyDescent="0.35">
      <c r="A71" s="7">
        <v>69</v>
      </c>
      <c r="B71" s="9">
        <f>Tasas!F71</f>
        <v>3.8138970781734483E-3</v>
      </c>
      <c r="G71" s="4">
        <f t="shared" si="4"/>
        <v>3.916595236943092E-3</v>
      </c>
      <c r="I71" s="4">
        <f t="shared" si="3"/>
        <v>1.0269815876964372E-4</v>
      </c>
    </row>
    <row r="72" spans="1:9" x14ac:dyDescent="0.35">
      <c r="A72" s="7">
        <v>70</v>
      </c>
      <c r="B72" s="9">
        <f>Tasas!F72</f>
        <v>0</v>
      </c>
      <c r="G72" s="4">
        <f t="shared" si="4"/>
        <v>3.537467280732347E-3</v>
      </c>
      <c r="I72" s="4">
        <f t="shared" si="3"/>
        <v>3.537467280732347E-3</v>
      </c>
    </row>
    <row r="73" spans="1:9" x14ac:dyDescent="0.35">
      <c r="A73" s="7">
        <v>71</v>
      </c>
      <c r="B73" s="9">
        <f>Tasas!F73</f>
        <v>0</v>
      </c>
      <c r="G73" s="4">
        <f t="shared" si="4"/>
        <v>3.1949762887691323E-3</v>
      </c>
      <c r="I73" s="4">
        <f t="shared" si="3"/>
        <v>3.1949762887691323E-3</v>
      </c>
    </row>
    <row r="74" spans="1:9" x14ac:dyDescent="0.35">
      <c r="A74" s="7">
        <v>72</v>
      </c>
      <c r="B74" s="9">
        <f>Tasas!F74</f>
        <v>0</v>
      </c>
      <c r="G74" s="4">
        <f t="shared" si="4"/>
        <v>2.8855961483900648E-3</v>
      </c>
      <c r="I74" s="4">
        <f t="shared" si="3"/>
        <v>2.8855961483900648E-3</v>
      </c>
    </row>
    <row r="75" spans="1:9" x14ac:dyDescent="0.35">
      <c r="A75" s="7">
        <v>73</v>
      </c>
      <c r="B75" s="9">
        <f>Tasas!F75</f>
        <v>0</v>
      </c>
      <c r="G75" s="4">
        <f t="shared" si="4"/>
        <v>2.6061368574273936E-3</v>
      </c>
      <c r="I75" s="4">
        <f t="shared" si="3"/>
        <v>2.6061368574273936E-3</v>
      </c>
    </row>
    <row r="76" spans="1:9" x14ac:dyDescent="0.35">
      <c r="A76" s="7">
        <v>74</v>
      </c>
      <c r="B76" s="9">
        <f>Tasas!F76</f>
        <v>4.7567176745358635E-3</v>
      </c>
      <c r="G76" s="4">
        <f t="shared" si="4"/>
        <v>2.3537132337172586E-3</v>
      </c>
      <c r="I76" s="4">
        <f t="shared" si="3"/>
        <v>2.403004440818605E-3</v>
      </c>
    </row>
    <row r="77" spans="1:9" x14ac:dyDescent="0.35">
      <c r="A77" s="7">
        <v>75</v>
      </c>
      <c r="B77" s="9">
        <f>Tasas!F77</f>
        <v>4.5562445609830552E-3</v>
      </c>
      <c r="G77" s="4">
        <f t="shared" si="4"/>
        <v>2.1257163765812563E-3</v>
      </c>
      <c r="I77" s="4">
        <f t="shared" si="3"/>
        <v>2.4305281844017989E-3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BC0B-23DA-4064-B3C3-5CFD0383F159}">
  <dimension ref="A1:L77"/>
  <sheetViews>
    <sheetView topLeftCell="A11" zoomScale="87" zoomScaleNormal="80" workbookViewId="0">
      <selection activeCell="D18" sqref="D18"/>
    </sheetView>
  </sheetViews>
  <sheetFormatPr baseColWidth="10" defaultColWidth="10.7265625" defaultRowHeight="14.5" x14ac:dyDescent="0.35"/>
  <cols>
    <col min="2" max="2" width="9.81640625" bestFit="1" customWidth="1"/>
    <col min="4" max="4" width="2.81640625" bestFit="1" customWidth="1"/>
    <col min="7" max="7" width="14.36328125" bestFit="1" customWidth="1"/>
    <col min="9" max="10" width="12.453125" bestFit="1" customWidth="1"/>
  </cols>
  <sheetData>
    <row r="1" spans="1:12" x14ac:dyDescent="0.35">
      <c r="A1" s="6" t="s">
        <v>0</v>
      </c>
      <c r="B1" s="6" t="s">
        <v>4</v>
      </c>
      <c r="G1" s="6" t="s">
        <v>17</v>
      </c>
      <c r="I1" s="6" t="s">
        <v>20</v>
      </c>
      <c r="J1" s="11" t="s">
        <v>18</v>
      </c>
      <c r="L1" t="s">
        <v>19</v>
      </c>
    </row>
    <row r="2" spans="1:12" x14ac:dyDescent="0.35">
      <c r="A2" s="7">
        <v>0</v>
      </c>
      <c r="B2" s="9">
        <f>Tasas!G2</f>
        <v>0</v>
      </c>
      <c r="G2" s="4">
        <f>$E$4*EXP(-$E$5*A2) + $E$6*EXP(-$E$8*(A2-$E$7)-EXP(-$E$9*(A2-$E$7))) + $E$10*EXP(-$E$12*(A2-$E$11)-EXP(-$E$13*(A2-$E$11))) + $E$14</f>
        <v>0</v>
      </c>
      <c r="I2" s="4">
        <f>ABS(G2-B2)</f>
        <v>0</v>
      </c>
      <c r="J2" s="12">
        <f>(1/L2)*ABS(SUM(I2:I82))/((1/L2)*SUM(B2:B82)) * 100</f>
        <v>23.742996443643278</v>
      </c>
      <c r="L2">
        <f>COUNT(G2:G82)</f>
        <v>76</v>
      </c>
    </row>
    <row r="3" spans="1:12" x14ac:dyDescent="0.35">
      <c r="A3" s="7">
        <v>1</v>
      </c>
      <c r="B3" s="9">
        <f>Tasas!G3</f>
        <v>0</v>
      </c>
      <c r="G3" s="4">
        <f t="shared" ref="G3:G66" si="0">$E$4*EXP(-$E$5*A3) + $E$6*EXP(-$E$8*(A3-$E$7)-EXP(-$E$9*(A3-$E$7))) + $E$10*EXP(-$E$12*(A3-$E$11)-EXP(-$E$13*(A3-$E$11))) + $E$14</f>
        <v>0</v>
      </c>
      <c r="I3" s="4">
        <f t="shared" ref="I3:I66" si="1">ABS(G3-B3)</f>
        <v>0</v>
      </c>
    </row>
    <row r="4" spans="1:12" ht="16.5" x14ac:dyDescent="0.45">
      <c r="A4" s="7">
        <v>2</v>
      </c>
      <c r="B4" s="9">
        <f>Tasas!G4</f>
        <v>0</v>
      </c>
      <c r="D4" s="10" t="s">
        <v>6</v>
      </c>
      <c r="E4" s="4">
        <v>0</v>
      </c>
      <c r="G4" s="4">
        <f t="shared" si="0"/>
        <v>0</v>
      </c>
      <c r="I4" s="4">
        <f t="shared" si="1"/>
        <v>0</v>
      </c>
    </row>
    <row r="5" spans="1:12" ht="16.5" x14ac:dyDescent="0.45">
      <c r="A5" s="7">
        <v>3</v>
      </c>
      <c r="B5" s="9">
        <f>Tasas!G5</f>
        <v>0</v>
      </c>
      <c r="D5" s="10" t="s">
        <v>7</v>
      </c>
      <c r="E5" s="4">
        <v>6.8894756096929699</v>
      </c>
      <c r="G5" s="4">
        <f t="shared" si="0"/>
        <v>0</v>
      </c>
      <c r="I5" s="4">
        <f t="shared" si="1"/>
        <v>0</v>
      </c>
    </row>
    <row r="6" spans="1:12" ht="16.5" x14ac:dyDescent="0.45">
      <c r="A6" s="7">
        <v>4</v>
      </c>
      <c r="B6" s="9">
        <f>Tasas!G6</f>
        <v>0</v>
      </c>
      <c r="D6" s="10" t="s">
        <v>8</v>
      </c>
      <c r="E6" s="4">
        <v>5.555242763270566E-2</v>
      </c>
      <c r="G6" s="4">
        <f t="shared" si="0"/>
        <v>0</v>
      </c>
      <c r="I6" s="4">
        <f t="shared" si="1"/>
        <v>0</v>
      </c>
    </row>
    <row r="7" spans="1:12" ht="16.5" x14ac:dyDescent="0.45">
      <c r="A7" s="7">
        <v>5</v>
      </c>
      <c r="B7" s="9">
        <f>Tasas!G7</f>
        <v>0</v>
      </c>
      <c r="D7" s="10" t="s">
        <v>9</v>
      </c>
      <c r="E7" s="4">
        <v>17.957134093314128</v>
      </c>
      <c r="G7" s="4">
        <f t="shared" si="0"/>
        <v>0</v>
      </c>
      <c r="I7" s="4">
        <f t="shared" si="1"/>
        <v>0</v>
      </c>
    </row>
    <row r="8" spans="1:12" ht="16.5" x14ac:dyDescent="0.45">
      <c r="A8" s="7">
        <v>6</v>
      </c>
      <c r="B8" s="9">
        <f>Tasas!G8</f>
        <v>0</v>
      </c>
      <c r="D8" s="10" t="s">
        <v>10</v>
      </c>
      <c r="E8" s="4">
        <v>0.10336243559718396</v>
      </c>
      <c r="G8" s="4">
        <f t="shared" si="0"/>
        <v>0</v>
      </c>
      <c r="I8" s="4">
        <f t="shared" si="1"/>
        <v>0</v>
      </c>
    </row>
    <row r="9" spans="1:12" ht="16.5" x14ac:dyDescent="0.45">
      <c r="A9" s="7">
        <v>7</v>
      </c>
      <c r="B9" s="9">
        <f>Tasas!G9</f>
        <v>0</v>
      </c>
      <c r="D9" s="10" t="s">
        <v>11</v>
      </c>
      <c r="E9" s="4">
        <v>0.97545580250621988</v>
      </c>
      <c r="G9" s="4">
        <f t="shared" si="0"/>
        <v>0</v>
      </c>
      <c r="I9" s="4">
        <f t="shared" si="1"/>
        <v>0</v>
      </c>
    </row>
    <row r="10" spans="1:12" ht="16.5" x14ac:dyDescent="0.45">
      <c r="A10" s="7">
        <v>8</v>
      </c>
      <c r="B10" s="9">
        <f>Tasas!G10</f>
        <v>0</v>
      </c>
      <c r="D10" s="10" t="s">
        <v>12</v>
      </c>
      <c r="E10" s="4">
        <v>9.5887389449560124E-4</v>
      </c>
      <c r="G10" s="4">
        <f t="shared" si="0"/>
        <v>0</v>
      </c>
      <c r="I10" s="4">
        <f t="shared" si="1"/>
        <v>0</v>
      </c>
    </row>
    <row r="11" spans="1:12" ht="16.5" x14ac:dyDescent="0.45">
      <c r="A11" s="7">
        <v>9</v>
      </c>
      <c r="B11" s="9">
        <f>Tasas!G11</f>
        <v>0</v>
      </c>
      <c r="D11" s="10" t="s">
        <v>14</v>
      </c>
      <c r="E11" s="4">
        <v>102.32645203036667</v>
      </c>
      <c r="G11" s="4">
        <f t="shared" si="0"/>
        <v>0</v>
      </c>
      <c r="I11" s="4">
        <f t="shared" si="1"/>
        <v>0</v>
      </c>
    </row>
    <row r="12" spans="1:12" ht="16.5" x14ac:dyDescent="0.45">
      <c r="A12" s="7">
        <v>10</v>
      </c>
      <c r="B12" s="9">
        <f>Tasas!G12</f>
        <v>0</v>
      </c>
      <c r="D12" s="10" t="s">
        <v>13</v>
      </c>
      <c r="E12" s="4">
        <v>4.775321491849608E-2</v>
      </c>
      <c r="G12" s="4">
        <f t="shared" si="0"/>
        <v>0</v>
      </c>
      <c r="I12" s="4">
        <f t="shared" si="1"/>
        <v>0</v>
      </c>
    </row>
    <row r="13" spans="1:12" ht="16.5" x14ac:dyDescent="0.45">
      <c r="A13" s="7">
        <v>11</v>
      </c>
      <c r="B13" s="9">
        <f>Tasas!G13</f>
        <v>0</v>
      </c>
      <c r="D13" s="10" t="s">
        <v>16</v>
      </c>
      <c r="E13" s="4">
        <v>0.10722230679144722</v>
      </c>
      <c r="G13" s="4">
        <f t="shared" si="0"/>
        <v>0</v>
      </c>
      <c r="I13" s="4">
        <f t="shared" si="1"/>
        <v>0</v>
      </c>
    </row>
    <row r="14" spans="1:12" x14ac:dyDescent="0.35">
      <c r="A14" s="7">
        <v>12</v>
      </c>
      <c r="B14" s="9">
        <f>Tasas!G14</f>
        <v>0</v>
      </c>
      <c r="D14" s="10" t="s">
        <v>15</v>
      </c>
      <c r="E14" s="4">
        <v>0</v>
      </c>
      <c r="G14" s="4">
        <f t="shared" si="0"/>
        <v>9.7648400298149499E-147</v>
      </c>
      <c r="I14" s="4">
        <f t="shared" si="1"/>
        <v>9.7648400298149499E-147</v>
      </c>
    </row>
    <row r="15" spans="1:12" x14ac:dyDescent="0.35">
      <c r="A15" s="7">
        <v>13</v>
      </c>
      <c r="B15" s="9">
        <f>Tasas!G15</f>
        <v>0</v>
      </c>
      <c r="G15" s="4">
        <f t="shared" si="0"/>
        <v>1.9534162455860554E-56</v>
      </c>
      <c r="I15" s="4">
        <f t="shared" si="1"/>
        <v>1.9534162455860554E-56</v>
      </c>
    </row>
    <row r="16" spans="1:12" x14ac:dyDescent="0.35">
      <c r="A16" s="7">
        <v>14</v>
      </c>
      <c r="B16" s="9">
        <f>Tasas!G16</f>
        <v>0</v>
      </c>
      <c r="G16" s="4">
        <f t="shared" si="0"/>
        <v>2.0333096958415109E-22</v>
      </c>
      <c r="I16" s="4">
        <f t="shared" si="1"/>
        <v>2.0333096958415109E-22</v>
      </c>
    </row>
    <row r="17" spans="1:9" x14ac:dyDescent="0.35">
      <c r="A17" s="7">
        <v>15</v>
      </c>
      <c r="B17" s="9">
        <f>Tasas!G17</f>
        <v>0</v>
      </c>
      <c r="G17" s="4">
        <f t="shared" si="0"/>
        <v>1.2749627335991485E-9</v>
      </c>
      <c r="I17" s="4">
        <f t="shared" si="1"/>
        <v>1.2749627335991485E-9</v>
      </c>
    </row>
    <row r="18" spans="1:9" x14ac:dyDescent="0.35">
      <c r="A18" s="7">
        <v>16</v>
      </c>
      <c r="B18" s="9">
        <f>Tasas!G18</f>
        <v>0</v>
      </c>
      <c r="G18" s="4">
        <f t="shared" si="0"/>
        <v>7.9868192476140686E-5</v>
      </c>
      <c r="I18" s="4">
        <f t="shared" si="1"/>
        <v>7.9868192476140686E-5</v>
      </c>
    </row>
    <row r="19" spans="1:9" x14ac:dyDescent="0.35">
      <c r="A19" s="7">
        <v>17</v>
      </c>
      <c r="B19" s="9">
        <f>Tasas!G19</f>
        <v>0</v>
      </c>
      <c r="G19" s="4">
        <f t="shared" si="0"/>
        <v>4.8186905713264502E-3</v>
      </c>
      <c r="I19" s="4">
        <f t="shared" si="1"/>
        <v>4.8186905713264502E-3</v>
      </c>
    </row>
    <row r="20" spans="1:9" x14ac:dyDescent="0.35">
      <c r="A20" s="7">
        <v>18</v>
      </c>
      <c r="B20" s="9">
        <f>Tasas!G20</f>
        <v>2.3788923524778367E-2</v>
      </c>
      <c r="G20" s="4">
        <f t="shared" si="0"/>
        <v>2.1196756000694962E-2</v>
      </c>
      <c r="I20" s="4">
        <f t="shared" si="1"/>
        <v>2.5921675240834045E-3</v>
      </c>
    </row>
    <row r="21" spans="1:9" x14ac:dyDescent="0.35">
      <c r="A21" s="7">
        <v>19</v>
      </c>
      <c r="B21" s="9">
        <f>Tasas!G21</f>
        <v>3.4742074836414456E-2</v>
      </c>
      <c r="G21" s="4">
        <f t="shared" si="0"/>
        <v>3.4742134559753418E-2</v>
      </c>
      <c r="I21" s="4">
        <f t="shared" si="1"/>
        <v>5.9723338961814587E-8</v>
      </c>
    </row>
    <row r="22" spans="1:9" x14ac:dyDescent="0.35">
      <c r="A22" s="7">
        <v>20</v>
      </c>
      <c r="B22" s="9">
        <f>Tasas!G22</f>
        <v>2.4965500261276873E-2</v>
      </c>
      <c r="G22" s="4">
        <f t="shared" si="0"/>
        <v>3.9245949386551224E-2</v>
      </c>
      <c r="I22" s="4">
        <f t="shared" si="1"/>
        <v>1.4280449125274351E-2</v>
      </c>
    </row>
    <row r="23" spans="1:9" x14ac:dyDescent="0.35">
      <c r="A23" s="7">
        <v>21</v>
      </c>
      <c r="B23" s="9">
        <f>Tasas!G23</f>
        <v>3.852906445183555E-2</v>
      </c>
      <c r="G23" s="4">
        <f t="shared" si="0"/>
        <v>3.8529049148867817E-2</v>
      </c>
      <c r="I23" s="4">
        <f t="shared" si="1"/>
        <v>1.5302967733277217E-8</v>
      </c>
    </row>
    <row r="24" spans="1:9" x14ac:dyDescent="0.35">
      <c r="A24" s="7">
        <v>22</v>
      </c>
      <c r="B24" s="9">
        <f>Tasas!G24</f>
        <v>4.8731801717796008E-2</v>
      </c>
      <c r="G24" s="4">
        <f t="shared" si="0"/>
        <v>3.5876021231752923E-2</v>
      </c>
      <c r="I24" s="4">
        <f t="shared" si="1"/>
        <v>1.2855780486043085E-2</v>
      </c>
    </row>
    <row r="25" spans="1:9" x14ac:dyDescent="0.35">
      <c r="A25" s="7">
        <v>23</v>
      </c>
      <c r="B25" s="9">
        <f>Tasas!G25</f>
        <v>2.1380583126249426E-2</v>
      </c>
      <c r="G25" s="4">
        <f t="shared" si="0"/>
        <v>3.274592604707488E-2</v>
      </c>
      <c r="I25" s="4">
        <f t="shared" si="1"/>
        <v>1.1365342920825455E-2</v>
      </c>
    </row>
    <row r="26" spans="1:9" x14ac:dyDescent="0.35">
      <c r="A26" s="7">
        <v>24</v>
      </c>
      <c r="B26" s="9">
        <f>Tasas!G26</f>
        <v>2.7931400480420088E-2</v>
      </c>
      <c r="G26" s="4">
        <f t="shared" si="0"/>
        <v>2.9664986938611623E-2</v>
      </c>
      <c r="I26" s="4">
        <f t="shared" si="1"/>
        <v>1.7335864581915356E-3</v>
      </c>
    </row>
    <row r="27" spans="1:9" x14ac:dyDescent="0.35">
      <c r="A27" s="7">
        <v>25</v>
      </c>
      <c r="B27" s="9">
        <f>Tasas!G27</f>
        <v>2.8693349688542657E-2</v>
      </c>
      <c r="G27" s="4">
        <f t="shared" si="0"/>
        <v>2.6797831517322731E-2</v>
      </c>
      <c r="I27" s="4">
        <f t="shared" si="1"/>
        <v>1.8955181712199259E-3</v>
      </c>
    </row>
    <row r="28" spans="1:9" x14ac:dyDescent="0.35">
      <c r="A28" s="7">
        <v>26</v>
      </c>
      <c r="B28" s="9">
        <f>Tasas!G28</f>
        <v>3.5214436353819004E-2</v>
      </c>
      <c r="G28" s="4">
        <f t="shared" si="0"/>
        <v>2.4181925699979005E-2</v>
      </c>
      <c r="I28" s="4">
        <f t="shared" si="1"/>
        <v>1.1032510653839998E-2</v>
      </c>
    </row>
    <row r="29" spans="1:9" x14ac:dyDescent="0.35">
      <c r="A29" s="7">
        <v>27</v>
      </c>
      <c r="B29" s="9">
        <f>Tasas!G29</f>
        <v>2.6011314921991064E-2</v>
      </c>
      <c r="G29" s="4">
        <f t="shared" si="0"/>
        <v>2.1812581992282275E-2</v>
      </c>
      <c r="I29" s="4">
        <f t="shared" si="1"/>
        <v>4.1987329297087893E-3</v>
      </c>
    </row>
    <row r="30" spans="1:9" x14ac:dyDescent="0.35">
      <c r="A30" s="7">
        <v>28</v>
      </c>
      <c r="B30" s="9">
        <f>Tasas!G30</f>
        <v>2.3013900395839088E-2</v>
      </c>
      <c r="G30" s="4">
        <f t="shared" si="0"/>
        <v>1.9672396952145395E-2</v>
      </c>
      <c r="I30" s="4">
        <f t="shared" si="1"/>
        <v>3.341503443693692E-3</v>
      </c>
    </row>
    <row r="31" spans="1:9" x14ac:dyDescent="0.35">
      <c r="A31" s="7">
        <v>29</v>
      </c>
      <c r="B31" s="9">
        <f>Tasas!G31</f>
        <v>1.9965638086030885E-2</v>
      </c>
      <c r="G31" s="4">
        <f t="shared" si="0"/>
        <v>1.7741184034470933E-2</v>
      </c>
      <c r="I31" s="4">
        <f t="shared" si="1"/>
        <v>2.2244540515599515E-3</v>
      </c>
    </row>
    <row r="32" spans="1:9" x14ac:dyDescent="0.35">
      <c r="A32" s="7">
        <v>30</v>
      </c>
      <c r="B32" s="9">
        <f>Tasas!G32</f>
        <v>1.2312208046766691E-2</v>
      </c>
      <c r="G32" s="4">
        <f t="shared" si="0"/>
        <v>1.5999210134354947E-2</v>
      </c>
      <c r="I32" s="4">
        <f t="shared" si="1"/>
        <v>3.6870020875882561E-3</v>
      </c>
    </row>
    <row r="33" spans="1:9" x14ac:dyDescent="0.35">
      <c r="A33" s="7">
        <v>31</v>
      </c>
      <c r="B33" s="9">
        <f>Tasas!G33</f>
        <v>1.1150592468146474E-2</v>
      </c>
      <c r="G33" s="4">
        <f t="shared" si="0"/>
        <v>1.4428159921380943E-2</v>
      </c>
      <c r="I33" s="4">
        <f t="shared" si="1"/>
        <v>3.2775674532344694E-3</v>
      </c>
    </row>
    <row r="34" spans="1:9" x14ac:dyDescent="0.35">
      <c r="A34" s="7">
        <v>32</v>
      </c>
      <c r="B34" s="9">
        <f>Tasas!G34</f>
        <v>1.2525991432221861E-2</v>
      </c>
      <c r="G34" s="4">
        <f t="shared" si="0"/>
        <v>1.3011339799900462E-2</v>
      </c>
      <c r="I34" s="4">
        <f t="shared" si="1"/>
        <v>4.8534836767860114E-4</v>
      </c>
    </row>
    <row r="35" spans="1:9" x14ac:dyDescent="0.35">
      <c r="A35" s="7">
        <v>33</v>
      </c>
      <c r="B35" s="9">
        <f>Tasas!G35</f>
        <v>1.0777104687717226E-2</v>
      </c>
      <c r="G35" s="4">
        <f t="shared" si="0"/>
        <v>1.1733635359404047E-2</v>
      </c>
      <c r="I35" s="4">
        <f t="shared" si="1"/>
        <v>9.5653067168682132E-4</v>
      </c>
    </row>
    <row r="36" spans="1:9" x14ac:dyDescent="0.35">
      <c r="A36" s="7">
        <v>34</v>
      </c>
      <c r="B36" s="9">
        <f>Tasas!G36</f>
        <v>1.108732264441515E-2</v>
      </c>
      <c r="G36" s="4">
        <f t="shared" si="0"/>
        <v>1.0581395980762543E-2</v>
      </c>
      <c r="I36" s="4">
        <f t="shared" si="1"/>
        <v>5.0592666365260712E-4</v>
      </c>
    </row>
    <row r="37" spans="1:9" x14ac:dyDescent="0.35">
      <c r="A37" s="7">
        <v>35</v>
      </c>
      <c r="B37" s="9">
        <f>Tasas!G37</f>
        <v>1.2537008284069321E-2</v>
      </c>
      <c r="G37" s="4">
        <f t="shared" si="0"/>
        <v>9.5423045841876216E-3</v>
      </c>
      <c r="I37" s="4">
        <f t="shared" si="1"/>
        <v>2.9947036998816991E-3</v>
      </c>
    </row>
    <row r="38" spans="1:9" x14ac:dyDescent="0.35">
      <c r="A38" s="7">
        <v>36</v>
      </c>
      <c r="B38" s="9">
        <f>Tasas!G38</f>
        <v>4.1780649501086823E-3</v>
      </c>
      <c r="G38" s="4">
        <f t="shared" si="0"/>
        <v>8.6052512631081338E-3</v>
      </c>
      <c r="I38" s="4">
        <f t="shared" si="1"/>
        <v>4.4271863129994515E-3</v>
      </c>
    </row>
    <row r="39" spans="1:9" x14ac:dyDescent="0.35">
      <c r="A39" s="7">
        <v>37</v>
      </c>
      <c r="B39" s="9">
        <f>Tasas!G39</f>
        <v>7.2041351735896405E-3</v>
      </c>
      <c r="G39" s="4">
        <f t="shared" si="0"/>
        <v>7.7602162995349232E-3</v>
      </c>
      <c r="I39" s="4">
        <f t="shared" si="1"/>
        <v>5.5608112594528279E-4</v>
      </c>
    </row>
    <row r="40" spans="1:9" x14ac:dyDescent="0.35">
      <c r="A40" s="7">
        <v>38</v>
      </c>
      <c r="B40" s="9">
        <f>Tasas!G40</f>
        <v>6.9984253542952832E-3</v>
      </c>
      <c r="G40" s="4">
        <f t="shared" si="0"/>
        <v>6.9981636379091855E-3</v>
      </c>
      <c r="I40" s="4">
        <f t="shared" si="1"/>
        <v>2.6171638609767678E-7</v>
      </c>
    </row>
    <row r="41" spans="1:9" x14ac:dyDescent="0.35">
      <c r="A41" s="7">
        <v>39</v>
      </c>
      <c r="B41" s="9">
        <f>Tasas!G41</f>
        <v>9.287692066569533E-3</v>
      </c>
      <c r="G41" s="4">
        <f t="shared" si="0"/>
        <v>6.3109444698179473E-3</v>
      </c>
      <c r="I41" s="4">
        <f t="shared" si="1"/>
        <v>2.9767475967515857E-3</v>
      </c>
    </row>
    <row r="42" spans="1:9" x14ac:dyDescent="0.35">
      <c r="A42" s="7">
        <v>40</v>
      </c>
      <c r="B42" s="9">
        <f>Tasas!G42</f>
        <v>4.3604030058874161E-3</v>
      </c>
      <c r="G42" s="4">
        <f t="shared" si="0"/>
        <v>5.6912101676869194E-3</v>
      </c>
      <c r="I42" s="4">
        <f t="shared" si="1"/>
        <v>1.3308071617995033E-3</v>
      </c>
    </row>
    <row r="43" spans="1:9" x14ac:dyDescent="0.35">
      <c r="A43" s="7">
        <v>41</v>
      </c>
      <c r="B43" s="9">
        <f>Tasas!G43</f>
        <v>5.7942882803276663E-3</v>
      </c>
      <c r="G43" s="4">
        <f t="shared" si="0"/>
        <v>5.1323337279200239E-3</v>
      </c>
      <c r="I43" s="4">
        <f t="shared" si="1"/>
        <v>6.6195455240764239E-4</v>
      </c>
    </row>
    <row r="44" spans="1:9" x14ac:dyDescent="0.35">
      <c r="A44" s="7">
        <v>42</v>
      </c>
      <c r="B44" s="9">
        <f>Tasas!G44</f>
        <v>1.002383668363368E-2</v>
      </c>
      <c r="G44" s="4">
        <f t="shared" si="0"/>
        <v>4.6283389145613347E-3</v>
      </c>
      <c r="I44" s="4">
        <f t="shared" si="1"/>
        <v>5.3954977690723457E-3</v>
      </c>
    </row>
    <row r="45" spans="1:9" x14ac:dyDescent="0.35">
      <c r="A45" s="7">
        <v>43</v>
      </c>
      <c r="B45" s="9">
        <f>Tasas!G45</f>
        <v>3.5286064121835721E-3</v>
      </c>
      <c r="G45" s="4">
        <f t="shared" si="0"/>
        <v>4.1738363563675286E-3</v>
      </c>
      <c r="I45" s="4">
        <f t="shared" si="1"/>
        <v>6.4522994418395648E-4</v>
      </c>
    </row>
    <row r="46" spans="1:9" x14ac:dyDescent="0.35">
      <c r="A46" s="7">
        <v>44</v>
      </c>
      <c r="B46" s="9">
        <f>Tasas!G46</f>
        <v>6.6098396717289227E-3</v>
      </c>
      <c r="G46" s="4">
        <f t="shared" si="0"/>
        <v>3.7639659175532332E-3</v>
      </c>
      <c r="I46" s="4">
        <f t="shared" si="1"/>
        <v>2.8458737541756894E-3</v>
      </c>
    </row>
    <row r="47" spans="1:9" x14ac:dyDescent="0.35">
      <c r="A47" s="7">
        <v>45</v>
      </c>
      <c r="B47" s="9">
        <f>Tasas!G47</f>
        <v>4.095767229356821E-3</v>
      </c>
      <c r="G47" s="4">
        <f t="shared" si="0"/>
        <v>3.3943447271844963E-3</v>
      </c>
      <c r="I47" s="4">
        <f t="shared" si="1"/>
        <v>7.0142250217232471E-4</v>
      </c>
    </row>
    <row r="48" spans="1:9" x14ac:dyDescent="0.35">
      <c r="A48" s="7">
        <v>46</v>
      </c>
      <c r="B48" s="9">
        <f>Tasas!G48</f>
        <v>2.5289341680502044E-3</v>
      </c>
      <c r="G48" s="4">
        <f t="shared" si="0"/>
        <v>3.0610203118983949E-3</v>
      </c>
      <c r="I48" s="4">
        <f t="shared" si="1"/>
        <v>5.3208614384819049E-4</v>
      </c>
    </row>
    <row r="49" spans="1:9" x14ac:dyDescent="0.35">
      <c r="A49" s="7">
        <v>47</v>
      </c>
      <c r="B49" s="9">
        <f>Tasas!G49</f>
        <v>2.5559268749321081E-3</v>
      </c>
      <c r="G49" s="4">
        <f t="shared" si="0"/>
        <v>2.7604283309237794E-3</v>
      </c>
      <c r="I49" s="4">
        <f t="shared" si="1"/>
        <v>2.0450145599167123E-4</v>
      </c>
    </row>
    <row r="50" spans="1:9" x14ac:dyDescent="0.35">
      <c r="A50" s="7">
        <v>48</v>
      </c>
      <c r="B50" s="9">
        <f>Tasas!G50</f>
        <v>3.6221734972809549E-3</v>
      </c>
      <c r="G50" s="4">
        <f t="shared" si="0"/>
        <v>2.4893544614988071E-3</v>
      </c>
      <c r="I50" s="4">
        <f t="shared" si="1"/>
        <v>1.1328190357821478E-3</v>
      </c>
    </row>
    <row r="51" spans="1:9" x14ac:dyDescent="0.35">
      <c r="A51" s="7">
        <v>49</v>
      </c>
      <c r="B51" s="9">
        <f>Tasas!G51</f>
        <v>1.3300047747171412E-3</v>
      </c>
      <c r="G51" s="4">
        <f t="shared" si="0"/>
        <v>2.2449000271305831E-3</v>
      </c>
      <c r="I51" s="4">
        <f t="shared" si="1"/>
        <v>9.1489525241344192E-4</v>
      </c>
    </row>
    <row r="52" spans="1:9" x14ac:dyDescent="0.35">
      <c r="A52" s="7">
        <v>50</v>
      </c>
      <c r="B52" s="9">
        <f>Tasas!G52</f>
        <v>4.1048080643059232E-3</v>
      </c>
      <c r="G52" s="4">
        <f t="shared" si="0"/>
        <v>2.0244510011548388E-3</v>
      </c>
      <c r="I52" s="4">
        <f t="shared" si="1"/>
        <v>2.0803570631510843E-3</v>
      </c>
    </row>
    <row r="53" spans="1:9" x14ac:dyDescent="0.35">
      <c r="A53" s="7">
        <v>51</v>
      </c>
      <c r="B53" s="9">
        <f>Tasas!G53</f>
        <v>5.1659118695435054E-3</v>
      </c>
      <c r="G53" s="4">
        <f t="shared" si="0"/>
        <v>1.8256500541430651E-3</v>
      </c>
      <c r="I53" s="4">
        <f t="shared" si="1"/>
        <v>3.3402618154004405E-3</v>
      </c>
    </row>
    <row r="54" spans="1:9" x14ac:dyDescent="0.35">
      <c r="A54" s="7">
        <v>52</v>
      </c>
      <c r="B54" s="9">
        <f>Tasas!G54</f>
        <v>1.2834219108355462E-3</v>
      </c>
      <c r="G54" s="4">
        <f t="shared" si="0"/>
        <v>1.6463713462520197E-3</v>
      </c>
      <c r="I54" s="4">
        <f t="shared" si="1"/>
        <v>3.6294943541647349E-4</v>
      </c>
    </row>
    <row r="55" spans="1:9" x14ac:dyDescent="0.35">
      <c r="A55" s="7">
        <v>53</v>
      </c>
      <c r="B55" s="9">
        <f>Tasas!G55</f>
        <v>1.4798678773959061E-3</v>
      </c>
      <c r="G55" s="4">
        <f t="shared" si="0"/>
        <v>1.4846977949626655E-3</v>
      </c>
      <c r="I55" s="4">
        <f t="shared" si="1"/>
        <v>4.8299175667593664E-6</v>
      </c>
    </row>
    <row r="56" spans="1:9" x14ac:dyDescent="0.35">
      <c r="A56" s="7">
        <v>54</v>
      </c>
      <c r="B56" s="9">
        <f>Tasas!G56</f>
        <v>2.876584458677145E-3</v>
      </c>
      <c r="G56" s="4">
        <f t="shared" si="0"/>
        <v>1.3389005751255146E-3</v>
      </c>
      <c r="I56" s="4">
        <f t="shared" si="1"/>
        <v>1.5376838835516305E-3</v>
      </c>
    </row>
    <row r="57" spans="1:9" x14ac:dyDescent="0.35">
      <c r="A57" s="7">
        <v>55</v>
      </c>
      <c r="B57" s="9">
        <f>Tasas!G57</f>
        <v>2.8814914599796853E-3</v>
      </c>
      <c r="G57" s="4">
        <f t="shared" si="0"/>
        <v>1.2074206321000911E-3</v>
      </c>
      <c r="I57" s="4">
        <f t="shared" si="1"/>
        <v>1.6740708278795942E-3</v>
      </c>
    </row>
    <row r="58" spans="1:9" x14ac:dyDescent="0.35">
      <c r="A58" s="7">
        <v>56</v>
      </c>
      <c r="B58" s="9">
        <f>Tasas!G58</f>
        <v>1.5515350111632944E-3</v>
      </c>
      <c r="G58" s="4">
        <f t="shared" si="0"/>
        <v>1.0888520103027931E-3</v>
      </c>
      <c r="I58" s="4">
        <f t="shared" si="1"/>
        <v>4.6268300086050131E-4</v>
      </c>
    </row>
    <row r="59" spans="1:9" x14ac:dyDescent="0.35">
      <c r="A59" s="7">
        <v>57</v>
      </c>
      <c r="B59" s="9">
        <f>Tasas!G59</f>
        <v>0</v>
      </c>
      <c r="G59" s="4">
        <f t="shared" si="0"/>
        <v>9.8192681889019799E-4</v>
      </c>
      <c r="I59" s="4">
        <f t="shared" si="1"/>
        <v>9.8192681889019799E-4</v>
      </c>
    </row>
    <row r="60" spans="1:9" x14ac:dyDescent="0.35">
      <c r="A60" s="7">
        <v>58</v>
      </c>
      <c r="B60" s="9">
        <f>Tasas!G60</f>
        <v>1.6975190758706151E-3</v>
      </c>
      <c r="G60" s="4">
        <f t="shared" si="0"/>
        <v>8.8550167381120878E-4</v>
      </c>
      <c r="I60" s="4">
        <f t="shared" si="1"/>
        <v>8.1201740205940633E-4</v>
      </c>
    </row>
    <row r="61" spans="1:9" x14ac:dyDescent="0.35">
      <c r="A61" s="7">
        <v>59</v>
      </c>
      <c r="B61" s="9">
        <f>Tasas!G61</f>
        <v>0</v>
      </c>
      <c r="G61" s="4">
        <f t="shared" si="0"/>
        <v>7.9854547124874359E-4</v>
      </c>
      <c r="I61" s="4">
        <f t="shared" si="1"/>
        <v>7.9854547124874359E-4</v>
      </c>
    </row>
    <row r="62" spans="1:9" x14ac:dyDescent="0.35">
      <c r="A62" s="7">
        <v>60</v>
      </c>
      <c r="B62" s="9">
        <f>Tasas!G62</f>
        <v>0</v>
      </c>
      <c r="G62" s="4">
        <f t="shared" si="0"/>
        <v>7.2012836170858778E-4</v>
      </c>
      <c r="I62" s="4">
        <f t="shared" si="1"/>
        <v>7.2012836170858778E-4</v>
      </c>
    </row>
    <row r="63" spans="1:9" x14ac:dyDescent="0.35">
      <c r="A63" s="7">
        <v>61</v>
      </c>
      <c r="B63" s="9">
        <f>Tasas!G63</f>
        <v>0</v>
      </c>
      <c r="G63" s="4">
        <f t="shared" si="0"/>
        <v>6.4941180685195766E-4</v>
      </c>
      <c r="I63" s="4">
        <f t="shared" si="1"/>
        <v>6.4941180685195766E-4</v>
      </c>
    </row>
    <row r="64" spans="1:9" x14ac:dyDescent="0.35">
      <c r="A64" s="7">
        <v>62</v>
      </c>
      <c r="B64" s="9">
        <f>Tasas!G64</f>
        <v>0</v>
      </c>
      <c r="G64" s="4">
        <f t="shared" si="0"/>
        <v>5.8563961274641046E-4</v>
      </c>
      <c r="I64" s="4">
        <f t="shared" si="1"/>
        <v>5.8563961274641046E-4</v>
      </c>
    </row>
    <row r="65" spans="1:9" x14ac:dyDescent="0.35">
      <c r="A65" s="7">
        <v>63</v>
      </c>
      <c r="B65" s="9">
        <f>Tasas!G65</f>
        <v>0</v>
      </c>
      <c r="G65" s="4">
        <f t="shared" si="0"/>
        <v>5.2812984365088885E-4</v>
      </c>
      <c r="I65" s="4">
        <f t="shared" si="1"/>
        <v>5.2812984365088885E-4</v>
      </c>
    </row>
    <row r="66" spans="1:9" x14ac:dyDescent="0.35">
      <c r="A66" s="7">
        <v>64</v>
      </c>
      <c r="B66" s="9">
        <f>Tasas!G66</f>
        <v>0</v>
      </c>
      <c r="G66" s="4">
        <f t="shared" si="0"/>
        <v>4.7626752986650983E-4</v>
      </c>
      <c r="I66" s="4">
        <f t="shared" si="1"/>
        <v>4.7626752986650983E-4</v>
      </c>
    </row>
    <row r="67" spans="1:9" x14ac:dyDescent="0.35">
      <c r="A67" s="7">
        <v>65</v>
      </c>
      <c r="B67" s="9">
        <f>Tasas!G67</f>
        <v>0</v>
      </c>
      <c r="G67" s="4">
        <f t="shared" ref="G67:G77" si="2">$E$4*EXP(-$E$5*A67) + $E$6*EXP(-$E$8*(A67-$E$7)-EXP(-$E$9*(A67-$E$7))) + $E$10*EXP(-$E$12*(A67-$E$11)-EXP(-$E$13*(A67-$E$11))) + $E$14</f>
        <v>4.2949809167589707E-4</v>
      </c>
      <c r="I67" s="4">
        <f t="shared" ref="I67:I77" si="3">ABS(G67-B67)</f>
        <v>4.2949809167589707E-4</v>
      </c>
    </row>
    <row r="68" spans="1:9" x14ac:dyDescent="0.35">
      <c r="A68" s="7">
        <v>66</v>
      </c>
      <c r="B68" s="9">
        <f>Tasas!G68</f>
        <v>0</v>
      </c>
      <c r="G68" s="4">
        <f t="shared" si="2"/>
        <v>3.8732140905121341E-4</v>
      </c>
      <c r="I68" s="4">
        <f t="shared" si="3"/>
        <v>3.8732140905121341E-4</v>
      </c>
    </row>
    <row r="69" spans="1:9" x14ac:dyDescent="0.35">
      <c r="A69" s="7">
        <v>67</v>
      </c>
      <c r="B69" s="9">
        <f>Tasas!G69</f>
        <v>0</v>
      </c>
      <c r="G69" s="4">
        <f t="shared" si="2"/>
        <v>3.4928647371644701E-4</v>
      </c>
      <c r="I69" s="4">
        <f t="shared" si="3"/>
        <v>3.4928647371644701E-4</v>
      </c>
    </row>
    <row r="70" spans="1:9" x14ac:dyDescent="0.35">
      <c r="A70" s="7">
        <v>68</v>
      </c>
      <c r="B70" s="9">
        <f>Tasas!G70</f>
        <v>0</v>
      </c>
      <c r="G70" s="4">
        <f t="shared" si="2"/>
        <v>3.1498656637681167E-4</v>
      </c>
      <c r="I70" s="4">
        <f t="shared" si="3"/>
        <v>3.1498656637681167E-4</v>
      </c>
    </row>
    <row r="71" spans="1:9" x14ac:dyDescent="0.35">
      <c r="A71" s="7">
        <v>69</v>
      </c>
      <c r="B71" s="9">
        <f>Tasas!G71</f>
        <v>0</v>
      </c>
      <c r="G71" s="4">
        <f t="shared" si="2"/>
        <v>2.8405490754388249E-4</v>
      </c>
      <c r="I71" s="4">
        <f t="shared" si="3"/>
        <v>2.8405490754388249E-4</v>
      </c>
    </row>
    <row r="72" spans="1:9" x14ac:dyDescent="0.35">
      <c r="A72" s="7">
        <v>70</v>
      </c>
      <c r="B72" s="9">
        <f>Tasas!G72</f>
        <v>0</v>
      </c>
      <c r="G72" s="4">
        <f t="shared" si="2"/>
        <v>2.5616073544944799E-4</v>
      </c>
      <c r="I72" s="4">
        <f t="shared" si="3"/>
        <v>2.5616073544944799E-4</v>
      </c>
    </row>
    <row r="73" spans="1:9" x14ac:dyDescent="0.35">
      <c r="A73" s="7">
        <v>71</v>
      </c>
      <c r="B73" s="9">
        <f>Tasas!G73</f>
        <v>0</v>
      </c>
      <c r="G73" s="4">
        <f t="shared" si="2"/>
        <v>2.310057691090259E-4</v>
      </c>
      <c r="I73" s="4">
        <f t="shared" si="3"/>
        <v>2.310057691090259E-4</v>
      </c>
    </row>
    <row r="74" spans="1:9" x14ac:dyDescent="0.35">
      <c r="A74" s="7">
        <v>72</v>
      </c>
      <c r="B74" s="9">
        <f>Tasas!G74</f>
        <v>0</v>
      </c>
      <c r="G74" s="4">
        <f t="shared" si="2"/>
        <v>2.0832101872951493E-4</v>
      </c>
      <c r="I74" s="4">
        <f t="shared" si="3"/>
        <v>2.0832101872951493E-4</v>
      </c>
    </row>
    <row r="75" spans="1:9" x14ac:dyDescent="0.35">
      <c r="A75" s="7">
        <v>73</v>
      </c>
      <c r="B75" s="9">
        <f>Tasas!G75</f>
        <v>0</v>
      </c>
      <c r="G75" s="4">
        <f t="shared" si="2"/>
        <v>1.8786390953294237E-4</v>
      </c>
      <c r="I75" s="4">
        <f t="shared" si="3"/>
        <v>1.8786390953294237E-4</v>
      </c>
    </row>
    <row r="76" spans="1:9" x14ac:dyDescent="0.35">
      <c r="A76" s="7">
        <v>74</v>
      </c>
      <c r="B76" s="9">
        <f>Tasas!G76</f>
        <v>0</v>
      </c>
      <c r="G76" s="4">
        <f t="shared" si="2"/>
        <v>1.694156897123993E-4</v>
      </c>
      <c r="I76" s="4">
        <f t="shared" si="3"/>
        <v>1.694156897123993E-4</v>
      </c>
    </row>
    <row r="77" spans="1:9" x14ac:dyDescent="0.35">
      <c r="A77" s="7">
        <v>75</v>
      </c>
      <c r="B77" s="9">
        <f>Tasas!G77</f>
        <v>0</v>
      </c>
      <c r="G77" s="4">
        <f t="shared" si="2"/>
        <v>1.5277910386290108E-4</v>
      </c>
      <c r="I77" s="4">
        <f t="shared" si="3"/>
        <v>1.5277910386290108E-4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E204-8ABC-46AA-A04B-CFFD77F5CFFE}">
  <dimension ref="A1:C77"/>
  <sheetViews>
    <sheetView topLeftCell="A58" workbookViewId="0">
      <selection activeCell="C2" sqref="C2:C77"/>
    </sheetView>
  </sheetViews>
  <sheetFormatPr baseColWidth="10" defaultRowHeight="14.5" x14ac:dyDescent="0.35"/>
  <sheetData>
    <row r="1" spans="1:3" x14ac:dyDescent="0.35">
      <c r="A1" s="2" t="s">
        <v>23</v>
      </c>
      <c r="B1" s="2" t="s">
        <v>24</v>
      </c>
      <c r="C1" s="2" t="s">
        <v>25</v>
      </c>
    </row>
    <row r="2" spans="1:3" x14ac:dyDescent="0.35">
      <c r="A2" s="2">
        <v>0</v>
      </c>
      <c r="B2" s="4">
        <v>0</v>
      </c>
      <c r="C2" s="4">
        <v>0</v>
      </c>
    </row>
    <row r="3" spans="1:3" x14ac:dyDescent="0.35">
      <c r="A3" s="2">
        <v>1</v>
      </c>
      <c r="B3" s="4">
        <v>0</v>
      </c>
      <c r="C3" s="4">
        <v>0</v>
      </c>
    </row>
    <row r="4" spans="1:3" x14ac:dyDescent="0.35">
      <c r="A4" s="2">
        <v>2</v>
      </c>
      <c r="B4" s="4">
        <v>0</v>
      </c>
      <c r="C4" s="4">
        <v>0</v>
      </c>
    </row>
    <row r="5" spans="1:3" x14ac:dyDescent="0.35">
      <c r="A5" s="2">
        <v>3</v>
      </c>
      <c r="B5" s="4">
        <v>0</v>
      </c>
      <c r="C5" s="4">
        <v>0</v>
      </c>
    </row>
    <row r="6" spans="1:3" x14ac:dyDescent="0.35">
      <c r="A6" s="2">
        <v>4</v>
      </c>
      <c r="B6" s="4">
        <v>0</v>
      </c>
      <c r="C6" s="4">
        <v>0</v>
      </c>
    </row>
    <row r="7" spans="1:3" x14ac:dyDescent="0.35">
      <c r="A7" s="2">
        <v>5</v>
      </c>
      <c r="B7" s="4">
        <v>0</v>
      </c>
      <c r="C7" s="4">
        <v>0</v>
      </c>
    </row>
    <row r="8" spans="1:3" x14ac:dyDescent="0.35">
      <c r="A8" s="2">
        <v>6</v>
      </c>
      <c r="B8" s="4">
        <v>0</v>
      </c>
      <c r="C8" s="4">
        <v>0</v>
      </c>
    </row>
    <row r="9" spans="1:3" x14ac:dyDescent="0.35">
      <c r="A9" s="2">
        <v>7</v>
      </c>
      <c r="B9" s="4">
        <v>0</v>
      </c>
      <c r="C9" s="4">
        <v>0</v>
      </c>
    </row>
    <row r="10" spans="1:3" x14ac:dyDescent="0.35">
      <c r="A10" s="2">
        <v>8</v>
      </c>
      <c r="B10" s="4">
        <v>0</v>
      </c>
      <c r="C10" s="4">
        <v>0</v>
      </c>
    </row>
    <row r="11" spans="1:3" x14ac:dyDescent="0.35">
      <c r="A11" s="2">
        <v>9</v>
      </c>
      <c r="B11" s="4">
        <v>0</v>
      </c>
      <c r="C11" s="4">
        <v>0</v>
      </c>
    </row>
    <row r="12" spans="1:3" x14ac:dyDescent="0.35">
      <c r="A12" s="2">
        <v>10</v>
      </c>
      <c r="B12" s="4">
        <v>0</v>
      </c>
      <c r="C12" s="4">
        <v>0</v>
      </c>
    </row>
    <row r="13" spans="1:3" x14ac:dyDescent="0.35">
      <c r="A13" s="2">
        <v>11</v>
      </c>
      <c r="B13" s="4">
        <v>0</v>
      </c>
      <c r="C13" s="4">
        <v>0</v>
      </c>
    </row>
    <row r="14" spans="1:3" x14ac:dyDescent="0.35">
      <c r="A14" s="2">
        <v>12</v>
      </c>
      <c r="B14" s="4">
        <v>0</v>
      </c>
      <c r="C14" s="4">
        <v>0</v>
      </c>
    </row>
    <row r="15" spans="1:3" x14ac:dyDescent="0.35">
      <c r="A15" s="2">
        <v>13</v>
      </c>
      <c r="B15" s="4">
        <v>0</v>
      </c>
      <c r="C15" s="4">
        <v>0</v>
      </c>
    </row>
    <row r="16" spans="1:3" x14ac:dyDescent="0.35">
      <c r="A16" s="2">
        <v>14</v>
      </c>
      <c r="B16" s="4">
        <v>0</v>
      </c>
      <c r="C16" s="4">
        <v>0</v>
      </c>
    </row>
    <row r="17" spans="1:3" x14ac:dyDescent="0.35">
      <c r="A17" s="2">
        <v>15</v>
      </c>
      <c r="B17" s="4">
        <v>0</v>
      </c>
      <c r="C17" s="4">
        <v>0</v>
      </c>
    </row>
    <row r="18" spans="1:3" x14ac:dyDescent="0.35">
      <c r="A18" s="2">
        <v>16</v>
      </c>
      <c r="B18" s="4">
        <v>0</v>
      </c>
      <c r="C18" s="4">
        <v>0</v>
      </c>
    </row>
    <row r="19" spans="1:3" x14ac:dyDescent="0.35">
      <c r="A19" s="2">
        <v>17</v>
      </c>
      <c r="B19" s="4">
        <v>0</v>
      </c>
      <c r="C19" s="4">
        <v>0</v>
      </c>
    </row>
    <row r="20" spans="1:3" x14ac:dyDescent="0.35">
      <c r="A20" s="2">
        <v>18</v>
      </c>
      <c r="B20" s="4">
        <v>98</v>
      </c>
      <c r="C20" s="4">
        <v>27</v>
      </c>
    </row>
    <row r="21" spans="1:3" x14ac:dyDescent="0.35">
      <c r="A21" s="2">
        <v>19</v>
      </c>
      <c r="B21" s="4">
        <v>109</v>
      </c>
      <c r="C21" s="4">
        <v>35</v>
      </c>
    </row>
    <row r="22" spans="1:3" x14ac:dyDescent="0.35">
      <c r="A22" s="2">
        <v>20</v>
      </c>
      <c r="B22" s="4">
        <v>86</v>
      </c>
      <c r="C22" s="4">
        <v>29</v>
      </c>
    </row>
    <row r="23" spans="1:3" x14ac:dyDescent="0.35">
      <c r="A23" s="2">
        <v>21</v>
      </c>
      <c r="B23" s="4">
        <v>119</v>
      </c>
      <c r="C23" s="4">
        <v>37</v>
      </c>
    </row>
    <row r="24" spans="1:3" x14ac:dyDescent="0.35">
      <c r="A24" s="2">
        <v>22</v>
      </c>
      <c r="B24" s="4">
        <v>178</v>
      </c>
      <c r="C24" s="4">
        <v>52</v>
      </c>
    </row>
    <row r="25" spans="1:3" x14ac:dyDescent="0.35">
      <c r="A25" s="2">
        <v>23</v>
      </c>
      <c r="B25" s="4">
        <v>124</v>
      </c>
      <c r="C25" s="4">
        <v>22</v>
      </c>
    </row>
    <row r="26" spans="1:3" x14ac:dyDescent="0.35">
      <c r="A26" s="2">
        <v>24</v>
      </c>
      <c r="B26" s="4">
        <v>139</v>
      </c>
      <c r="C26" s="4">
        <v>29</v>
      </c>
    </row>
    <row r="27" spans="1:3" x14ac:dyDescent="0.35">
      <c r="A27" s="2">
        <v>25</v>
      </c>
      <c r="B27" s="4">
        <v>148</v>
      </c>
      <c r="C27" s="4">
        <v>32</v>
      </c>
    </row>
    <row r="28" spans="1:3" x14ac:dyDescent="0.35">
      <c r="A28" s="2">
        <v>26</v>
      </c>
      <c r="B28" s="4">
        <v>133</v>
      </c>
      <c r="C28" s="4">
        <v>36</v>
      </c>
    </row>
    <row r="29" spans="1:3" x14ac:dyDescent="0.35">
      <c r="A29" s="2">
        <v>27</v>
      </c>
      <c r="B29" s="4">
        <v>104</v>
      </c>
      <c r="C29" s="4">
        <v>26</v>
      </c>
    </row>
    <row r="30" spans="1:3" x14ac:dyDescent="0.35">
      <c r="A30" s="2">
        <v>28</v>
      </c>
      <c r="B30" s="4">
        <v>137</v>
      </c>
      <c r="C30" s="4">
        <v>24</v>
      </c>
    </row>
    <row r="31" spans="1:3" x14ac:dyDescent="0.35">
      <c r="A31" s="2">
        <v>29</v>
      </c>
      <c r="B31" s="4">
        <v>133</v>
      </c>
      <c r="C31" s="4">
        <v>19</v>
      </c>
    </row>
    <row r="32" spans="1:3" x14ac:dyDescent="0.35">
      <c r="A32" s="2">
        <v>30</v>
      </c>
      <c r="B32" s="4">
        <v>129</v>
      </c>
      <c r="C32" s="4">
        <v>15</v>
      </c>
    </row>
    <row r="33" spans="1:3" x14ac:dyDescent="0.35">
      <c r="A33" s="2">
        <v>31</v>
      </c>
      <c r="B33" s="4">
        <v>88</v>
      </c>
      <c r="C33" s="4">
        <v>9</v>
      </c>
    </row>
    <row r="34" spans="1:3" x14ac:dyDescent="0.35">
      <c r="A34" s="2">
        <v>32</v>
      </c>
      <c r="B34" s="4">
        <v>111</v>
      </c>
      <c r="C34" s="4">
        <v>13</v>
      </c>
    </row>
    <row r="35" spans="1:3" x14ac:dyDescent="0.35">
      <c r="A35" s="2">
        <v>33</v>
      </c>
      <c r="B35" s="4">
        <v>105</v>
      </c>
      <c r="C35" s="4">
        <v>10</v>
      </c>
    </row>
    <row r="36" spans="1:3" x14ac:dyDescent="0.35">
      <c r="A36" s="2">
        <v>34</v>
      </c>
      <c r="B36" s="4">
        <v>93</v>
      </c>
      <c r="C36" s="4">
        <v>10</v>
      </c>
    </row>
    <row r="37" spans="1:3" x14ac:dyDescent="0.35">
      <c r="A37" s="2">
        <v>35</v>
      </c>
      <c r="B37" s="4">
        <v>93</v>
      </c>
      <c r="C37" s="4">
        <v>13</v>
      </c>
    </row>
    <row r="38" spans="1:3" x14ac:dyDescent="0.35">
      <c r="A38" s="2">
        <v>36</v>
      </c>
      <c r="B38" s="4">
        <v>89</v>
      </c>
      <c r="C38" s="4">
        <v>4</v>
      </c>
    </row>
    <row r="39" spans="1:3" x14ac:dyDescent="0.35">
      <c r="A39" s="2">
        <v>37</v>
      </c>
      <c r="B39" s="4">
        <v>85</v>
      </c>
      <c r="C39" s="4">
        <v>6</v>
      </c>
    </row>
    <row r="40" spans="1:3" x14ac:dyDescent="0.35">
      <c r="A40" s="2">
        <v>38</v>
      </c>
      <c r="B40" s="4">
        <v>82</v>
      </c>
      <c r="C40" s="4">
        <v>7</v>
      </c>
    </row>
    <row r="41" spans="1:3" x14ac:dyDescent="0.35">
      <c r="A41" s="2">
        <v>39</v>
      </c>
      <c r="B41" s="4">
        <v>95</v>
      </c>
      <c r="C41" s="4">
        <v>8</v>
      </c>
    </row>
    <row r="42" spans="1:3" x14ac:dyDescent="0.35">
      <c r="A42" s="2">
        <v>40</v>
      </c>
      <c r="B42" s="4">
        <v>73</v>
      </c>
      <c r="C42" s="4">
        <v>5</v>
      </c>
    </row>
    <row r="43" spans="1:3" x14ac:dyDescent="0.35">
      <c r="A43" s="2">
        <v>41</v>
      </c>
      <c r="B43" s="4">
        <v>46</v>
      </c>
      <c r="C43" s="4">
        <v>4</v>
      </c>
    </row>
    <row r="44" spans="1:3" x14ac:dyDescent="0.35">
      <c r="A44" s="2">
        <v>42</v>
      </c>
      <c r="B44" s="4">
        <v>45</v>
      </c>
      <c r="C44" s="4">
        <v>10</v>
      </c>
    </row>
    <row r="45" spans="1:3" x14ac:dyDescent="0.35">
      <c r="A45" s="2">
        <v>43</v>
      </c>
      <c r="B45" s="4">
        <v>57</v>
      </c>
      <c r="C45" s="4">
        <v>3</v>
      </c>
    </row>
    <row r="46" spans="1:3" x14ac:dyDescent="0.35">
      <c r="A46" s="2">
        <v>44</v>
      </c>
      <c r="B46" s="4">
        <v>23</v>
      </c>
      <c r="C46" s="4">
        <v>5</v>
      </c>
    </row>
    <row r="47" spans="1:3" x14ac:dyDescent="0.35">
      <c r="A47" s="2">
        <v>45</v>
      </c>
      <c r="B47" s="4">
        <v>56</v>
      </c>
      <c r="C47" s="4">
        <v>4</v>
      </c>
    </row>
    <row r="48" spans="1:3" x14ac:dyDescent="0.35">
      <c r="A48" s="2">
        <v>46</v>
      </c>
      <c r="B48" s="4">
        <v>29</v>
      </c>
      <c r="C48" s="4">
        <v>2</v>
      </c>
    </row>
    <row r="49" spans="1:3" x14ac:dyDescent="0.35">
      <c r="A49" s="2">
        <v>47</v>
      </c>
      <c r="B49" s="4">
        <v>29</v>
      </c>
      <c r="C49" s="4">
        <v>2</v>
      </c>
    </row>
    <row r="50" spans="1:3" x14ac:dyDescent="0.35">
      <c r="A50" s="2">
        <v>48</v>
      </c>
      <c r="B50" s="4">
        <v>29</v>
      </c>
      <c r="C50" s="4">
        <v>3</v>
      </c>
    </row>
    <row r="51" spans="1:3" x14ac:dyDescent="0.35">
      <c r="A51" s="2">
        <v>49</v>
      </c>
      <c r="B51" s="4">
        <v>13</v>
      </c>
      <c r="C51" s="4">
        <v>1</v>
      </c>
    </row>
    <row r="52" spans="1:3" x14ac:dyDescent="0.35">
      <c r="A52" s="2">
        <v>50</v>
      </c>
      <c r="B52" s="4">
        <v>20</v>
      </c>
      <c r="C52" s="4">
        <v>4</v>
      </c>
    </row>
    <row r="53" spans="1:3" x14ac:dyDescent="0.35">
      <c r="A53" s="2">
        <v>51</v>
      </c>
      <c r="B53" s="4">
        <v>13</v>
      </c>
      <c r="C53" s="4">
        <v>3</v>
      </c>
    </row>
    <row r="54" spans="1:3" x14ac:dyDescent="0.35">
      <c r="A54" s="2">
        <v>52</v>
      </c>
      <c r="B54" s="4">
        <v>18</v>
      </c>
      <c r="C54" s="4">
        <v>1</v>
      </c>
    </row>
    <row r="55" spans="1:3" x14ac:dyDescent="0.35">
      <c r="A55" s="2">
        <v>53</v>
      </c>
      <c r="B55" s="4">
        <v>12</v>
      </c>
      <c r="C55" s="4">
        <v>1</v>
      </c>
    </row>
    <row r="56" spans="1:3" x14ac:dyDescent="0.35">
      <c r="A56" s="2">
        <v>54</v>
      </c>
      <c r="B56" s="4">
        <v>11</v>
      </c>
      <c r="C56" s="4">
        <v>2</v>
      </c>
    </row>
    <row r="57" spans="1:3" x14ac:dyDescent="0.35">
      <c r="A57" s="2">
        <v>55</v>
      </c>
      <c r="B57" s="4">
        <v>10</v>
      </c>
      <c r="C57" s="4">
        <v>2</v>
      </c>
    </row>
    <row r="58" spans="1:3" x14ac:dyDescent="0.35">
      <c r="A58" s="2">
        <v>56</v>
      </c>
      <c r="B58" s="4">
        <v>4</v>
      </c>
      <c r="C58" s="4">
        <v>1</v>
      </c>
    </row>
    <row r="59" spans="1:3" x14ac:dyDescent="0.35">
      <c r="A59" s="2">
        <v>57</v>
      </c>
      <c r="B59" s="4">
        <v>10</v>
      </c>
      <c r="C59" s="4">
        <v>0</v>
      </c>
    </row>
    <row r="60" spans="1:3" x14ac:dyDescent="0.35">
      <c r="A60" s="2">
        <v>58</v>
      </c>
      <c r="B60" s="4">
        <v>6</v>
      </c>
      <c r="C60" s="4">
        <v>1</v>
      </c>
    </row>
    <row r="61" spans="1:3" x14ac:dyDescent="0.35">
      <c r="A61" s="2">
        <v>59</v>
      </c>
      <c r="B61" s="4">
        <v>3</v>
      </c>
      <c r="C61" s="4">
        <v>0</v>
      </c>
    </row>
    <row r="62" spans="1:3" x14ac:dyDescent="0.35">
      <c r="A62" s="2">
        <v>60</v>
      </c>
      <c r="B62" s="4">
        <v>6</v>
      </c>
      <c r="C62" s="4">
        <v>0</v>
      </c>
    </row>
    <row r="63" spans="1:3" x14ac:dyDescent="0.35">
      <c r="A63" s="2">
        <v>61</v>
      </c>
      <c r="B63" s="4">
        <v>2</v>
      </c>
      <c r="C63" s="4">
        <v>0</v>
      </c>
    </row>
    <row r="64" spans="1:3" x14ac:dyDescent="0.35">
      <c r="A64" s="2">
        <v>62</v>
      </c>
      <c r="B64" s="4">
        <v>1</v>
      </c>
      <c r="C64" s="4">
        <v>0</v>
      </c>
    </row>
    <row r="65" spans="1:3" x14ac:dyDescent="0.35">
      <c r="A65" s="2">
        <v>63</v>
      </c>
      <c r="B65" s="4">
        <v>2</v>
      </c>
      <c r="C65" s="4">
        <v>0</v>
      </c>
    </row>
    <row r="66" spans="1:3" x14ac:dyDescent="0.35">
      <c r="A66" s="2">
        <v>64</v>
      </c>
      <c r="B66" s="4">
        <v>0</v>
      </c>
      <c r="C66" s="4">
        <v>0</v>
      </c>
    </row>
    <row r="67" spans="1:3" x14ac:dyDescent="0.35">
      <c r="A67" s="2">
        <v>65</v>
      </c>
      <c r="B67" s="4">
        <v>2</v>
      </c>
      <c r="C67" s="4">
        <v>0</v>
      </c>
    </row>
    <row r="68" spans="1:3" x14ac:dyDescent="0.35">
      <c r="A68" s="2">
        <v>66</v>
      </c>
      <c r="B68" s="4">
        <v>0</v>
      </c>
      <c r="C68" s="4">
        <v>0</v>
      </c>
    </row>
    <row r="69" spans="1:3" x14ac:dyDescent="0.35">
      <c r="A69" s="2">
        <v>67</v>
      </c>
      <c r="B69" s="4">
        <v>0</v>
      </c>
      <c r="C69" s="4">
        <v>0</v>
      </c>
    </row>
    <row r="70" spans="1:3" x14ac:dyDescent="0.35">
      <c r="A70" s="2">
        <v>68</v>
      </c>
      <c r="B70" s="4">
        <v>1</v>
      </c>
      <c r="C70" s="4">
        <v>0</v>
      </c>
    </row>
    <row r="71" spans="1:3" x14ac:dyDescent="0.35">
      <c r="A71" s="2">
        <v>69</v>
      </c>
      <c r="B71" s="4">
        <v>1</v>
      </c>
      <c r="C71" s="4">
        <v>0</v>
      </c>
    </row>
    <row r="72" spans="1:3" x14ac:dyDescent="0.35">
      <c r="A72" s="2">
        <v>70</v>
      </c>
      <c r="B72" s="4">
        <v>0</v>
      </c>
      <c r="C72" s="4">
        <v>0</v>
      </c>
    </row>
    <row r="73" spans="1:3" x14ac:dyDescent="0.35">
      <c r="A73" s="2">
        <v>71</v>
      </c>
      <c r="B73" s="4">
        <v>0</v>
      </c>
      <c r="C73" s="4">
        <v>0</v>
      </c>
    </row>
    <row r="74" spans="1:3" x14ac:dyDescent="0.35">
      <c r="A74" s="2">
        <v>72</v>
      </c>
      <c r="B74" s="4">
        <v>0</v>
      </c>
      <c r="C74" s="4">
        <v>0</v>
      </c>
    </row>
    <row r="75" spans="1:3" x14ac:dyDescent="0.35">
      <c r="A75" s="2">
        <v>73</v>
      </c>
      <c r="B75" s="4">
        <v>0</v>
      </c>
      <c r="C75" s="4">
        <v>0</v>
      </c>
    </row>
    <row r="76" spans="1:3" x14ac:dyDescent="0.35">
      <c r="A76" s="2">
        <v>74</v>
      </c>
      <c r="B76" s="4">
        <v>1</v>
      </c>
      <c r="C76" s="4">
        <v>0</v>
      </c>
    </row>
    <row r="77" spans="1:3" x14ac:dyDescent="0.35">
      <c r="A77" s="2">
        <v>75</v>
      </c>
      <c r="B77" s="4">
        <v>1</v>
      </c>
      <c r="C77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C2C-01FE-4F9A-8C39-BB73EB677F79}">
  <dimension ref="A1:C101"/>
  <sheetViews>
    <sheetView workbookViewId="0">
      <selection activeCell="F12" sqref="F12"/>
    </sheetView>
  </sheetViews>
  <sheetFormatPr baseColWidth="10" defaultRowHeight="14.5" x14ac:dyDescent="0.35"/>
  <sheetData>
    <row r="1" spans="1:3" x14ac:dyDescent="0.35">
      <c r="B1" t="s">
        <v>24</v>
      </c>
      <c r="C1" t="s">
        <v>25</v>
      </c>
    </row>
    <row r="2" spans="1:3" x14ac:dyDescent="0.35">
      <c r="A2">
        <v>0</v>
      </c>
      <c r="B2" s="3">
        <v>916140</v>
      </c>
      <c r="C2" s="3">
        <v>896837</v>
      </c>
    </row>
    <row r="3" spans="1:3" x14ac:dyDescent="0.35">
      <c r="A3">
        <v>1</v>
      </c>
      <c r="B3" s="3">
        <v>967223</v>
      </c>
      <c r="C3" s="3">
        <v>942735</v>
      </c>
    </row>
    <row r="4" spans="1:3" x14ac:dyDescent="0.35">
      <c r="A4">
        <v>2</v>
      </c>
      <c r="B4" s="3">
        <v>1031816</v>
      </c>
      <c r="C4" s="3">
        <v>1009303</v>
      </c>
    </row>
    <row r="5" spans="1:3" x14ac:dyDescent="0.35">
      <c r="A5">
        <v>3</v>
      </c>
      <c r="B5" s="3">
        <v>1060809</v>
      </c>
      <c r="C5" s="3">
        <v>1047597</v>
      </c>
    </row>
    <row r="6" spans="1:3" x14ac:dyDescent="0.35">
      <c r="A6">
        <v>4</v>
      </c>
      <c r="B6" s="3">
        <v>1101494</v>
      </c>
      <c r="C6" s="3">
        <v>1073411</v>
      </c>
    </row>
    <row r="7" spans="1:3" x14ac:dyDescent="0.35">
      <c r="A7">
        <v>5</v>
      </c>
      <c r="B7" s="3">
        <v>1106361</v>
      </c>
      <c r="C7" s="3">
        <v>1072540</v>
      </c>
    </row>
    <row r="8" spans="1:3" x14ac:dyDescent="0.35">
      <c r="A8">
        <v>6</v>
      </c>
      <c r="B8" s="3">
        <v>1057642</v>
      </c>
      <c r="C8" s="3">
        <v>1037707</v>
      </c>
    </row>
    <row r="9" spans="1:3" x14ac:dyDescent="0.35">
      <c r="A9">
        <v>7</v>
      </c>
      <c r="B9" s="3">
        <v>1087091</v>
      </c>
      <c r="C9" s="3">
        <v>1059203</v>
      </c>
    </row>
    <row r="10" spans="1:3" x14ac:dyDescent="0.35">
      <c r="A10">
        <v>8</v>
      </c>
      <c r="B10" s="3">
        <v>1140496</v>
      </c>
      <c r="C10" s="3">
        <v>1093999</v>
      </c>
    </row>
    <row r="11" spans="1:3" x14ac:dyDescent="0.35">
      <c r="A11">
        <v>9</v>
      </c>
      <c r="B11" s="3">
        <v>1061501</v>
      </c>
      <c r="C11" s="3">
        <v>1047839</v>
      </c>
    </row>
    <row r="12" spans="1:3" x14ac:dyDescent="0.35">
      <c r="A12">
        <v>10</v>
      </c>
      <c r="B12" s="3">
        <v>1174026</v>
      </c>
      <c r="C12" s="3">
        <v>1125241</v>
      </c>
    </row>
    <row r="13" spans="1:3" x14ac:dyDescent="0.35">
      <c r="A13">
        <v>11</v>
      </c>
      <c r="B13" s="3">
        <v>1066706</v>
      </c>
      <c r="C13" s="3">
        <v>1034766</v>
      </c>
    </row>
    <row r="14" spans="1:3" x14ac:dyDescent="0.35">
      <c r="A14">
        <v>12</v>
      </c>
      <c r="B14" s="3">
        <v>1146128</v>
      </c>
      <c r="C14" s="3">
        <v>1103439</v>
      </c>
    </row>
    <row r="15" spans="1:3" x14ac:dyDescent="0.35">
      <c r="A15">
        <v>13</v>
      </c>
      <c r="B15" s="3">
        <v>1082309</v>
      </c>
      <c r="C15" s="3">
        <v>1058332</v>
      </c>
    </row>
    <row r="16" spans="1:3" x14ac:dyDescent="0.35">
      <c r="A16">
        <v>14</v>
      </c>
      <c r="B16" s="3">
        <v>1085091</v>
      </c>
      <c r="C16" s="3">
        <v>1067502</v>
      </c>
    </row>
    <row r="17" spans="1:3" x14ac:dyDescent="0.35">
      <c r="A17">
        <v>15</v>
      </c>
      <c r="B17" s="3">
        <v>1113136</v>
      </c>
      <c r="C17" s="3">
        <v>1080658</v>
      </c>
    </row>
    <row r="18" spans="1:3" x14ac:dyDescent="0.35">
      <c r="A18">
        <v>16</v>
      </c>
      <c r="B18" s="3">
        <v>1054448</v>
      </c>
      <c r="C18" s="3">
        <v>1032036</v>
      </c>
    </row>
    <row r="19" spans="1:3" x14ac:dyDescent="0.35">
      <c r="A19">
        <v>17</v>
      </c>
      <c r="B19" s="3">
        <v>1122956</v>
      </c>
      <c r="C19" s="3">
        <v>1089440</v>
      </c>
    </row>
    <row r="20" spans="1:3" x14ac:dyDescent="0.35">
      <c r="A20">
        <v>18</v>
      </c>
      <c r="B20" s="3">
        <v>1172693</v>
      </c>
      <c r="C20" s="3">
        <v>1134982</v>
      </c>
    </row>
    <row r="21" spans="1:3" x14ac:dyDescent="0.35">
      <c r="A21">
        <v>19</v>
      </c>
      <c r="B21" s="3">
        <v>998917</v>
      </c>
      <c r="C21" s="3">
        <v>1007424</v>
      </c>
    </row>
    <row r="22" spans="1:3" x14ac:dyDescent="0.35">
      <c r="A22">
        <v>20</v>
      </c>
      <c r="B22" s="3">
        <v>1146232</v>
      </c>
      <c r="C22" s="3">
        <v>1161603</v>
      </c>
    </row>
    <row r="23" spans="1:3" x14ac:dyDescent="0.35">
      <c r="A23">
        <v>21</v>
      </c>
      <c r="B23" s="3">
        <v>957236</v>
      </c>
      <c r="C23" s="3">
        <v>960314</v>
      </c>
    </row>
    <row r="24" spans="1:3" x14ac:dyDescent="0.35">
      <c r="A24">
        <v>22</v>
      </c>
      <c r="B24" s="3">
        <v>1061846</v>
      </c>
      <c r="C24" s="3">
        <v>1067065</v>
      </c>
    </row>
    <row r="25" spans="1:3" x14ac:dyDescent="0.35">
      <c r="A25">
        <v>23</v>
      </c>
      <c r="B25" s="3">
        <v>1005112</v>
      </c>
      <c r="C25" s="3">
        <v>1028971</v>
      </c>
    </row>
    <row r="26" spans="1:3" x14ac:dyDescent="0.35">
      <c r="A26">
        <v>24</v>
      </c>
      <c r="B26" s="3">
        <v>995458</v>
      </c>
      <c r="C26" s="3">
        <v>1038258</v>
      </c>
    </row>
    <row r="27" spans="1:3" x14ac:dyDescent="0.35">
      <c r="A27">
        <v>25</v>
      </c>
      <c r="B27" s="3">
        <v>1063775</v>
      </c>
      <c r="C27" s="3">
        <v>1115241</v>
      </c>
    </row>
    <row r="28" spans="1:3" x14ac:dyDescent="0.35">
      <c r="A28">
        <v>26</v>
      </c>
      <c r="B28" s="3">
        <v>954163</v>
      </c>
      <c r="C28" s="3">
        <v>1022308</v>
      </c>
    </row>
    <row r="29" spans="1:3" x14ac:dyDescent="0.35">
      <c r="A29">
        <v>27</v>
      </c>
      <c r="B29" s="3">
        <v>955081</v>
      </c>
      <c r="C29" s="3">
        <v>999565</v>
      </c>
    </row>
    <row r="30" spans="1:3" x14ac:dyDescent="0.35">
      <c r="A30">
        <v>28</v>
      </c>
      <c r="B30" s="3">
        <v>1001692</v>
      </c>
      <c r="C30" s="3">
        <v>1042848</v>
      </c>
    </row>
    <row r="31" spans="1:3" x14ac:dyDescent="0.35">
      <c r="A31">
        <v>29</v>
      </c>
      <c r="B31" s="3">
        <v>886693</v>
      </c>
      <c r="C31" s="3">
        <v>951635</v>
      </c>
    </row>
    <row r="32" spans="1:3" x14ac:dyDescent="0.35">
      <c r="A32">
        <v>30</v>
      </c>
      <c r="B32" s="3">
        <v>1148015</v>
      </c>
      <c r="C32" s="3">
        <v>1218303</v>
      </c>
    </row>
    <row r="33" spans="1:3" x14ac:dyDescent="0.35">
      <c r="A33">
        <v>31</v>
      </c>
      <c r="B33" s="3">
        <v>734272</v>
      </c>
      <c r="C33" s="3">
        <v>807132</v>
      </c>
    </row>
    <row r="34" spans="1:3" x14ac:dyDescent="0.35">
      <c r="A34">
        <v>32</v>
      </c>
      <c r="B34" s="3">
        <v>959947</v>
      </c>
      <c r="C34" s="3">
        <v>1037842</v>
      </c>
    </row>
    <row r="35" spans="1:3" x14ac:dyDescent="0.35">
      <c r="A35">
        <v>33</v>
      </c>
      <c r="B35" s="3">
        <v>849187</v>
      </c>
      <c r="C35" s="3">
        <v>927893</v>
      </c>
    </row>
    <row r="36" spans="1:3" x14ac:dyDescent="0.35">
      <c r="A36">
        <v>34</v>
      </c>
      <c r="B36" s="3">
        <v>836305</v>
      </c>
      <c r="C36" s="3">
        <v>901931</v>
      </c>
    </row>
    <row r="37" spans="1:3" x14ac:dyDescent="0.35">
      <c r="A37">
        <v>35</v>
      </c>
      <c r="B37" s="3">
        <v>966246</v>
      </c>
      <c r="C37" s="3">
        <v>1036930</v>
      </c>
    </row>
    <row r="38" spans="1:3" x14ac:dyDescent="0.35">
      <c r="A38">
        <v>36</v>
      </c>
      <c r="B38" s="3">
        <v>870975</v>
      </c>
      <c r="C38" s="3">
        <v>957381</v>
      </c>
    </row>
    <row r="39" spans="1:3" x14ac:dyDescent="0.35">
      <c r="A39">
        <v>37</v>
      </c>
      <c r="B39" s="3">
        <v>767996</v>
      </c>
      <c r="C39" s="3">
        <v>832855</v>
      </c>
    </row>
    <row r="40" spans="1:3" x14ac:dyDescent="0.35">
      <c r="A40">
        <v>38</v>
      </c>
      <c r="B40" s="3">
        <v>941824</v>
      </c>
      <c r="C40" s="3">
        <v>1000225</v>
      </c>
    </row>
    <row r="41" spans="1:3" x14ac:dyDescent="0.35">
      <c r="A41">
        <v>39</v>
      </c>
      <c r="B41" s="3">
        <v>784489</v>
      </c>
      <c r="C41" s="3">
        <v>861355</v>
      </c>
    </row>
    <row r="42" spans="1:3" x14ac:dyDescent="0.35">
      <c r="A42">
        <v>40</v>
      </c>
      <c r="B42" s="3">
        <v>1059322</v>
      </c>
      <c r="C42" s="3">
        <v>1146683</v>
      </c>
    </row>
    <row r="43" spans="1:3" x14ac:dyDescent="0.35">
      <c r="A43">
        <v>41</v>
      </c>
      <c r="B43" s="3">
        <v>624905</v>
      </c>
      <c r="C43" s="3">
        <v>690335</v>
      </c>
    </row>
    <row r="44" spans="1:3" x14ac:dyDescent="0.35">
      <c r="A44">
        <v>42</v>
      </c>
      <c r="B44" s="3">
        <v>928285</v>
      </c>
      <c r="C44" s="3">
        <v>997622</v>
      </c>
    </row>
    <row r="45" spans="1:3" x14ac:dyDescent="0.35">
      <c r="A45">
        <v>43</v>
      </c>
      <c r="B45" s="3">
        <v>768115</v>
      </c>
      <c r="C45" s="3">
        <v>850194</v>
      </c>
    </row>
    <row r="46" spans="1:3" x14ac:dyDescent="0.35">
      <c r="A46">
        <v>44</v>
      </c>
      <c r="B46" s="3">
        <v>681677</v>
      </c>
      <c r="C46" s="3">
        <v>756448</v>
      </c>
    </row>
    <row r="47" spans="1:3" x14ac:dyDescent="0.35">
      <c r="A47">
        <v>45</v>
      </c>
      <c r="B47" s="3">
        <v>919327</v>
      </c>
      <c r="C47" s="3">
        <v>976618</v>
      </c>
    </row>
    <row r="48" spans="1:3" x14ac:dyDescent="0.35">
      <c r="A48">
        <v>46</v>
      </c>
      <c r="B48" s="3">
        <v>718647</v>
      </c>
      <c r="C48" s="3">
        <v>790847</v>
      </c>
    </row>
    <row r="49" spans="1:3" x14ac:dyDescent="0.35">
      <c r="A49">
        <v>47</v>
      </c>
      <c r="B49" s="3">
        <v>725378</v>
      </c>
      <c r="C49" s="3">
        <v>782495</v>
      </c>
    </row>
    <row r="50" spans="1:3" x14ac:dyDescent="0.35">
      <c r="A50">
        <v>48</v>
      </c>
      <c r="B50" s="3">
        <v>763098</v>
      </c>
      <c r="C50" s="3">
        <v>828232</v>
      </c>
    </row>
    <row r="51" spans="1:3" x14ac:dyDescent="0.35">
      <c r="A51">
        <v>49</v>
      </c>
      <c r="B51" s="3">
        <v>685894</v>
      </c>
      <c r="C51" s="3">
        <v>751877</v>
      </c>
    </row>
    <row r="52" spans="1:3" x14ac:dyDescent="0.35">
      <c r="A52">
        <v>50</v>
      </c>
      <c r="B52" s="3">
        <v>890709</v>
      </c>
      <c r="C52" s="3">
        <v>974467</v>
      </c>
    </row>
    <row r="53" spans="1:3" x14ac:dyDescent="0.35">
      <c r="A53">
        <v>51</v>
      </c>
      <c r="B53" s="3">
        <v>519757</v>
      </c>
      <c r="C53" s="3">
        <v>580730</v>
      </c>
    </row>
    <row r="54" spans="1:3" x14ac:dyDescent="0.35">
      <c r="A54">
        <v>52</v>
      </c>
      <c r="B54" s="3">
        <v>711793</v>
      </c>
      <c r="C54" s="3">
        <v>779167</v>
      </c>
    </row>
    <row r="55" spans="1:3" x14ac:dyDescent="0.35">
      <c r="A55">
        <v>53</v>
      </c>
      <c r="B55" s="3">
        <v>606024</v>
      </c>
      <c r="C55" s="3">
        <v>675736</v>
      </c>
    </row>
    <row r="56" spans="1:3" x14ac:dyDescent="0.35">
      <c r="A56">
        <v>54</v>
      </c>
      <c r="B56" s="3">
        <v>603880</v>
      </c>
      <c r="C56" s="3">
        <v>695269</v>
      </c>
    </row>
    <row r="57" spans="1:3" x14ac:dyDescent="0.35">
      <c r="A57">
        <v>55</v>
      </c>
      <c r="B57" s="3">
        <v>621423</v>
      </c>
      <c r="C57" s="3">
        <v>694085</v>
      </c>
    </row>
    <row r="58" spans="1:3" x14ac:dyDescent="0.35">
      <c r="A58">
        <v>56</v>
      </c>
      <c r="B58" s="3">
        <v>591296</v>
      </c>
      <c r="C58" s="3">
        <v>644523</v>
      </c>
    </row>
    <row r="59" spans="1:3" x14ac:dyDescent="0.35">
      <c r="A59">
        <v>57</v>
      </c>
      <c r="B59" s="3">
        <v>476655</v>
      </c>
      <c r="C59" s="3">
        <v>536515</v>
      </c>
    </row>
    <row r="60" spans="1:3" x14ac:dyDescent="0.35">
      <c r="A60">
        <v>58</v>
      </c>
      <c r="B60" s="3">
        <v>524223</v>
      </c>
      <c r="C60" s="3">
        <v>589095</v>
      </c>
    </row>
    <row r="61" spans="1:3" x14ac:dyDescent="0.35">
      <c r="A61">
        <v>59</v>
      </c>
      <c r="B61" s="3">
        <v>479379</v>
      </c>
      <c r="C61" s="3">
        <v>538764</v>
      </c>
    </row>
    <row r="62" spans="1:3" x14ac:dyDescent="0.35">
      <c r="A62">
        <v>60</v>
      </c>
      <c r="B62" s="3">
        <v>627532</v>
      </c>
      <c r="C62" s="3">
        <v>705998</v>
      </c>
    </row>
    <row r="63" spans="1:3" x14ac:dyDescent="0.35">
      <c r="A63">
        <v>61</v>
      </c>
      <c r="B63" s="3">
        <v>347068</v>
      </c>
      <c r="C63" s="3">
        <v>399294</v>
      </c>
    </row>
    <row r="64" spans="1:3" x14ac:dyDescent="0.35">
      <c r="A64">
        <v>62</v>
      </c>
      <c r="B64" s="3">
        <v>456755</v>
      </c>
      <c r="C64" s="3">
        <v>516023</v>
      </c>
    </row>
    <row r="65" spans="1:3" x14ac:dyDescent="0.35">
      <c r="A65">
        <v>63</v>
      </c>
      <c r="B65" s="3">
        <v>431407</v>
      </c>
      <c r="C65" s="3">
        <v>488413</v>
      </c>
    </row>
    <row r="66" spans="1:3" x14ac:dyDescent="0.35">
      <c r="A66">
        <v>64</v>
      </c>
      <c r="B66" s="3">
        <v>395100</v>
      </c>
      <c r="C66" s="3">
        <v>453472</v>
      </c>
    </row>
    <row r="67" spans="1:3" x14ac:dyDescent="0.35">
      <c r="A67">
        <v>65</v>
      </c>
      <c r="B67" s="3">
        <v>462245</v>
      </c>
      <c r="C67" s="3">
        <v>520856</v>
      </c>
    </row>
    <row r="68" spans="1:3" x14ac:dyDescent="0.35">
      <c r="A68">
        <v>66</v>
      </c>
      <c r="B68" s="3">
        <v>316121</v>
      </c>
      <c r="C68" s="3">
        <v>363669</v>
      </c>
    </row>
    <row r="69" spans="1:3" x14ac:dyDescent="0.35">
      <c r="A69">
        <v>67</v>
      </c>
      <c r="B69" s="3">
        <v>316743</v>
      </c>
      <c r="C69" s="3">
        <v>350108</v>
      </c>
    </row>
    <row r="70" spans="1:3" x14ac:dyDescent="0.35">
      <c r="A70">
        <v>68</v>
      </c>
      <c r="B70" s="3">
        <v>349542</v>
      </c>
      <c r="C70" s="3">
        <v>404171</v>
      </c>
    </row>
    <row r="71" spans="1:3" x14ac:dyDescent="0.35">
      <c r="A71">
        <v>69</v>
      </c>
      <c r="B71" s="3">
        <v>262199</v>
      </c>
      <c r="C71" s="3">
        <v>299423</v>
      </c>
    </row>
    <row r="72" spans="1:3" x14ac:dyDescent="0.35">
      <c r="A72">
        <v>70</v>
      </c>
      <c r="B72" s="3">
        <v>332464</v>
      </c>
      <c r="C72" s="3">
        <v>383782</v>
      </c>
    </row>
    <row r="73" spans="1:3" x14ac:dyDescent="0.35">
      <c r="A73">
        <v>71</v>
      </c>
      <c r="B73" s="3">
        <v>194181</v>
      </c>
      <c r="C73" s="3">
        <v>219326</v>
      </c>
    </row>
    <row r="74" spans="1:3" x14ac:dyDescent="0.35">
      <c r="A74">
        <v>72</v>
      </c>
      <c r="B74" s="3">
        <v>272830</v>
      </c>
      <c r="C74" s="3">
        <v>307181</v>
      </c>
    </row>
    <row r="75" spans="1:3" x14ac:dyDescent="0.35">
      <c r="A75">
        <v>73</v>
      </c>
      <c r="B75" s="3">
        <v>223788</v>
      </c>
      <c r="C75" s="3">
        <v>256636</v>
      </c>
    </row>
    <row r="76" spans="1:3" x14ac:dyDescent="0.35">
      <c r="A76">
        <v>74</v>
      </c>
      <c r="B76" s="3">
        <v>210229</v>
      </c>
      <c r="C76" s="3">
        <v>246923</v>
      </c>
    </row>
    <row r="77" spans="1:3" x14ac:dyDescent="0.35">
      <c r="A77">
        <v>75</v>
      </c>
      <c r="B77" s="3">
        <v>219479</v>
      </c>
      <c r="C77" s="3">
        <v>250636</v>
      </c>
    </row>
    <row r="78" spans="1:3" x14ac:dyDescent="0.35">
      <c r="A78">
        <v>76</v>
      </c>
      <c r="B78" s="3">
        <v>178282</v>
      </c>
      <c r="C78" s="3">
        <v>205385</v>
      </c>
    </row>
    <row r="79" spans="1:3" x14ac:dyDescent="0.35">
      <c r="A79">
        <v>77</v>
      </c>
      <c r="B79" s="3">
        <v>148489</v>
      </c>
      <c r="C79" s="3">
        <v>168928</v>
      </c>
    </row>
    <row r="80" spans="1:3" x14ac:dyDescent="0.35">
      <c r="A80">
        <v>78</v>
      </c>
      <c r="B80" s="3">
        <v>171128</v>
      </c>
      <c r="C80" s="3">
        <v>191770</v>
      </c>
    </row>
    <row r="81" spans="1:3" x14ac:dyDescent="0.35">
      <c r="A81">
        <v>79</v>
      </c>
      <c r="B81" s="3">
        <v>130520</v>
      </c>
      <c r="C81" s="3">
        <v>149965</v>
      </c>
    </row>
    <row r="82" spans="1:3" x14ac:dyDescent="0.35">
      <c r="A82">
        <v>80</v>
      </c>
      <c r="B82" s="3">
        <v>156170</v>
      </c>
      <c r="C82" s="3">
        <v>192832</v>
      </c>
    </row>
    <row r="83" spans="1:3" x14ac:dyDescent="0.35">
      <c r="A83">
        <v>81</v>
      </c>
      <c r="B83" s="3">
        <v>83368</v>
      </c>
      <c r="C83" s="3">
        <v>98336</v>
      </c>
    </row>
    <row r="84" spans="1:3" x14ac:dyDescent="0.35">
      <c r="A84">
        <v>82</v>
      </c>
      <c r="B84" s="3">
        <v>102905</v>
      </c>
      <c r="C84" s="3">
        <v>127145</v>
      </c>
    </row>
    <row r="85" spans="1:3" x14ac:dyDescent="0.35">
      <c r="A85">
        <v>83</v>
      </c>
      <c r="B85" s="3">
        <v>92350</v>
      </c>
      <c r="C85" s="3">
        <v>118019</v>
      </c>
    </row>
    <row r="86" spans="1:3" x14ac:dyDescent="0.35">
      <c r="A86">
        <v>84</v>
      </c>
      <c r="B86" s="3">
        <v>89019</v>
      </c>
      <c r="C86" s="3">
        <v>115220</v>
      </c>
    </row>
    <row r="87" spans="1:3" x14ac:dyDescent="0.35">
      <c r="A87">
        <v>85</v>
      </c>
      <c r="B87" s="3">
        <v>82532</v>
      </c>
      <c r="C87" s="3">
        <v>107237</v>
      </c>
    </row>
    <row r="88" spans="1:3" x14ac:dyDescent="0.35">
      <c r="A88">
        <v>86</v>
      </c>
      <c r="B88" s="3">
        <v>65151</v>
      </c>
      <c r="C88" s="3">
        <v>85514</v>
      </c>
    </row>
    <row r="89" spans="1:3" x14ac:dyDescent="0.35">
      <c r="A89">
        <v>87</v>
      </c>
      <c r="B89" s="3">
        <v>52994</v>
      </c>
      <c r="C89" s="3">
        <v>70759</v>
      </c>
    </row>
    <row r="90" spans="1:3" x14ac:dyDescent="0.35">
      <c r="A90">
        <v>88</v>
      </c>
      <c r="B90" s="3">
        <v>43694</v>
      </c>
      <c r="C90" s="3">
        <v>58161</v>
      </c>
    </row>
    <row r="91" spans="1:3" x14ac:dyDescent="0.35">
      <c r="A91">
        <v>89</v>
      </c>
      <c r="B91" s="3">
        <v>38980</v>
      </c>
      <c r="C91" s="3">
        <v>54223</v>
      </c>
    </row>
    <row r="92" spans="1:3" x14ac:dyDescent="0.35">
      <c r="A92">
        <v>90</v>
      </c>
      <c r="B92" s="3">
        <v>39510</v>
      </c>
      <c r="C92" s="3">
        <v>56749</v>
      </c>
    </row>
    <row r="93" spans="1:3" x14ac:dyDescent="0.35">
      <c r="A93">
        <v>91</v>
      </c>
      <c r="B93" s="3">
        <v>17136</v>
      </c>
      <c r="C93" s="3">
        <v>25149</v>
      </c>
    </row>
    <row r="94" spans="1:3" x14ac:dyDescent="0.35">
      <c r="A94">
        <v>92</v>
      </c>
      <c r="B94" s="3">
        <v>20213</v>
      </c>
      <c r="C94" s="3">
        <v>30231</v>
      </c>
    </row>
    <row r="95" spans="1:3" x14ac:dyDescent="0.35">
      <c r="A95">
        <v>93</v>
      </c>
      <c r="B95" s="3">
        <v>16679</v>
      </c>
      <c r="C95" s="3">
        <v>25074</v>
      </c>
    </row>
    <row r="96" spans="1:3" x14ac:dyDescent="0.35">
      <c r="A96">
        <v>94</v>
      </c>
      <c r="B96" s="3">
        <v>13820</v>
      </c>
      <c r="C96" s="3">
        <v>22245</v>
      </c>
    </row>
    <row r="97" spans="1:3" x14ac:dyDescent="0.35">
      <c r="A97">
        <v>95</v>
      </c>
      <c r="B97" s="3">
        <v>11533</v>
      </c>
      <c r="C97" s="3">
        <v>18384</v>
      </c>
    </row>
    <row r="98" spans="1:3" x14ac:dyDescent="0.35">
      <c r="A98">
        <v>96</v>
      </c>
      <c r="B98" s="3">
        <v>8984</v>
      </c>
      <c r="C98" s="3">
        <v>13720</v>
      </c>
    </row>
    <row r="99" spans="1:3" x14ac:dyDescent="0.35">
      <c r="A99">
        <v>97</v>
      </c>
      <c r="B99" s="3">
        <v>6309</v>
      </c>
      <c r="C99" s="3">
        <v>10227</v>
      </c>
    </row>
    <row r="100" spans="1:3" x14ac:dyDescent="0.35">
      <c r="A100">
        <v>98</v>
      </c>
      <c r="B100" s="3">
        <v>5892</v>
      </c>
      <c r="C100" s="3">
        <v>9560</v>
      </c>
    </row>
    <row r="101" spans="1:3" x14ac:dyDescent="0.35">
      <c r="A101">
        <v>99</v>
      </c>
      <c r="B101" s="3">
        <v>3897</v>
      </c>
      <c r="C101" s="3">
        <v>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Tasas</vt:lpstr>
      <vt:lpstr>Hombres(M)</vt:lpstr>
      <vt:lpstr>Mujeres(F)</vt:lpstr>
      <vt:lpstr>DEV_2019</vt:lpstr>
      <vt:lpstr>censo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Diaz</dc:creator>
  <cp:lastModifiedBy>Erick Alberto Nicolás Palos</cp:lastModifiedBy>
  <dcterms:created xsi:type="dcterms:W3CDTF">2022-06-26T18:52:19Z</dcterms:created>
  <dcterms:modified xsi:type="dcterms:W3CDTF">2023-04-22T20:14:41Z</dcterms:modified>
</cp:coreProperties>
</file>